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drawings/drawing2.xml" ContentType="application/vnd.openxmlformats-officedocument.drawing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drawings/drawing3.xml" ContentType="application/vnd.openxmlformats-officedocument.drawing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harts/chart27.xml" ContentType="application/vnd.openxmlformats-officedocument.drawingml.chart+xml"/>
  <Override PartName="/xl/drawings/drawing4.xml" ContentType="application/vnd.openxmlformats-officedocument.drawing+xml"/>
  <Override PartName="/xl/charts/chart28.xml" ContentType="application/vnd.openxmlformats-officedocument.drawingml.chart+xml"/>
  <Override PartName="/xl/charts/chart29.xml" ContentType="application/vnd.openxmlformats-officedocument.drawingml.chart+xml"/>
  <Override PartName="/xl/charts/chart30.xml" ContentType="application/vnd.openxmlformats-officedocument.drawingml.chart+xml"/>
  <Override PartName="/xl/charts/chart31.xml" ContentType="application/vnd.openxmlformats-officedocument.drawingml.chart+xml"/>
  <Override PartName="/xl/charts/chart32.xml" ContentType="application/vnd.openxmlformats-officedocument.drawingml.chart+xml"/>
  <Override PartName="/xl/charts/chart33.xml" ContentType="application/vnd.openxmlformats-officedocument.drawingml.chart+xml"/>
  <Override PartName="/xl/charts/chart34.xml" ContentType="application/vnd.openxmlformats-officedocument.drawingml.chart+xml"/>
  <Override PartName="/xl/charts/chart35.xml" ContentType="application/vnd.openxmlformats-officedocument.drawingml.chart+xml"/>
  <Override PartName="/xl/charts/chart36.xml" ContentType="application/vnd.openxmlformats-officedocument.drawingml.chart+xml"/>
  <Override PartName="/xl/charts/chart37.xml" ContentType="application/vnd.openxmlformats-officedocument.drawingml.chart+xml"/>
  <Override PartName="/xl/charts/chart38.xml" ContentType="application/vnd.openxmlformats-officedocument.drawingml.chart+xml"/>
  <Override PartName="/xl/charts/chart39.xml" ContentType="application/vnd.openxmlformats-officedocument.drawingml.chart+xml"/>
  <Override PartName="/xl/charts/chart40.xml" ContentType="application/vnd.openxmlformats-officedocument.drawingml.chart+xml"/>
  <Override PartName="/xl/charts/chart41.xml" ContentType="application/vnd.openxmlformats-officedocument.drawingml.chart+xml"/>
  <Override PartName="/xl/charts/chart42.xml" ContentType="application/vnd.openxmlformats-officedocument.drawingml.chart+xml"/>
  <Override PartName="/xl/charts/chart43.xml" ContentType="application/vnd.openxmlformats-officedocument.drawingml.chart+xml"/>
  <Override PartName="/xl/charts/chart44.xml" ContentType="application/vnd.openxmlformats-officedocument.drawingml.chart+xml"/>
  <Override PartName="/xl/charts/chart45.xml" ContentType="application/vnd.openxmlformats-officedocument.drawingml.chart+xml"/>
  <Override PartName="/xl/charts/chart46.xml" ContentType="application/vnd.openxmlformats-officedocument.drawingml.chart+xml"/>
  <Override PartName="/xl/charts/chart47.xml" ContentType="application/vnd.openxmlformats-officedocument.drawingml.chart+xml"/>
  <Override PartName="/xl/drawings/drawing5.xml" ContentType="application/vnd.openxmlformats-officedocument.drawing+xml"/>
  <Override PartName="/xl/charts/chart48.xml" ContentType="application/vnd.openxmlformats-officedocument.drawingml.chart+xml"/>
  <Override PartName="/xl/charts/chart49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22810"/>
  <workbookPr autoCompressPictures="0"/>
  <bookViews>
    <workbookView xWindow="600" yWindow="640" windowWidth="30200" windowHeight="17460"/>
  </bookViews>
  <sheets>
    <sheet name="Gly first OLR" sheetId="1" r:id="rId1"/>
    <sheet name="Gly_first_analysis" sheetId="6" r:id="rId2"/>
    <sheet name="VFAs" sheetId="2" r:id="rId3"/>
    <sheet name="PLFA-PLEL" sheetId="7" r:id="rId4"/>
    <sheet name="PLFA-PLEL graphs" sheetId="10" r:id="rId5"/>
    <sheet name="area" sheetId="9" r:id="rId6"/>
    <sheet name="areas" sheetId="8" r:id="rId7"/>
    <sheet name="Sheet5" sheetId="11" r:id="rId8"/>
  </sheets>
  <calcPr calcId="140001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A87" i="10" l="1"/>
  <c r="Z35" i="10"/>
  <c r="Z34" i="10"/>
  <c r="N35" i="10"/>
  <c r="N34" i="10"/>
  <c r="B35" i="10"/>
  <c r="B34" i="10"/>
  <c r="R1" i="8"/>
  <c r="R2" i="8"/>
  <c r="R3" i="8"/>
  <c r="R4" i="8"/>
  <c r="R5" i="8"/>
  <c r="R6" i="8"/>
  <c r="R7" i="8"/>
  <c r="R8" i="8"/>
  <c r="R9" i="8"/>
  <c r="R10" i="8"/>
  <c r="R11" i="8"/>
  <c r="R12" i="8"/>
  <c r="R13" i="8"/>
  <c r="R14" i="8"/>
  <c r="R15" i="8"/>
  <c r="R16" i="8"/>
  <c r="R17" i="8"/>
  <c r="R23" i="8"/>
  <c r="R42" i="8"/>
  <c r="S1" i="8"/>
  <c r="S2" i="8"/>
  <c r="S3" i="8"/>
  <c r="S4" i="8"/>
  <c r="S5" i="8"/>
  <c r="S6" i="8"/>
  <c r="S7" i="8"/>
  <c r="S8" i="8"/>
  <c r="S9" i="8"/>
  <c r="S10" i="8"/>
  <c r="S11" i="8"/>
  <c r="S12" i="8"/>
  <c r="S13" i="8"/>
  <c r="S14" i="8"/>
  <c r="S15" i="8"/>
  <c r="S16" i="8"/>
  <c r="S17" i="8"/>
  <c r="S18" i="8"/>
  <c r="S19" i="8"/>
  <c r="S20" i="8"/>
  <c r="S21" i="8"/>
  <c r="S23" i="8"/>
  <c r="S42" i="8"/>
  <c r="T1" i="8"/>
  <c r="T2" i="8"/>
  <c r="T3" i="8"/>
  <c r="T4" i="8"/>
  <c r="T5" i="8"/>
  <c r="T6" i="8"/>
  <c r="T7" i="8"/>
  <c r="T8" i="8"/>
  <c r="T9" i="8"/>
  <c r="T10" i="8"/>
  <c r="T11" i="8"/>
  <c r="T12" i="8"/>
  <c r="T13" i="8"/>
  <c r="T14" i="8"/>
  <c r="T15" i="8"/>
  <c r="T16" i="8"/>
  <c r="T17" i="8"/>
  <c r="T18" i="8"/>
  <c r="T19" i="8"/>
  <c r="T21" i="8"/>
  <c r="T23" i="8"/>
  <c r="T42" i="8"/>
  <c r="M46" i="8"/>
  <c r="L46" i="8"/>
  <c r="O1" i="8"/>
  <c r="O2" i="8"/>
  <c r="O3" i="8"/>
  <c r="O4" i="8"/>
  <c r="O5" i="8"/>
  <c r="O6" i="8"/>
  <c r="O7" i="8"/>
  <c r="O8" i="8"/>
  <c r="O9" i="8"/>
  <c r="O10" i="8"/>
  <c r="O11" i="8"/>
  <c r="O12" i="8"/>
  <c r="O13" i="8"/>
  <c r="O14" i="8"/>
  <c r="O15" i="8"/>
  <c r="O16" i="8"/>
  <c r="O17" i="8"/>
  <c r="O18" i="8"/>
  <c r="O19" i="8"/>
  <c r="O20" i="8"/>
  <c r="O21" i="8"/>
  <c r="O22" i="8"/>
  <c r="O23" i="8"/>
  <c r="O24" i="8"/>
  <c r="O25" i="8"/>
  <c r="O27" i="8"/>
  <c r="O28" i="8"/>
  <c r="O29" i="8"/>
  <c r="O30" i="8"/>
  <c r="O31" i="8"/>
  <c r="O32" i="8"/>
  <c r="O33" i="8"/>
  <c r="O34" i="8"/>
  <c r="O42" i="8"/>
  <c r="Q1" i="8"/>
  <c r="Q2" i="8"/>
  <c r="Q3" i="8"/>
  <c r="Q4" i="8"/>
  <c r="Q5" i="8"/>
  <c r="Q6" i="8"/>
  <c r="Q7" i="8"/>
  <c r="Q8" i="8"/>
  <c r="Q9" i="8"/>
  <c r="Q10" i="8"/>
  <c r="Q11" i="8"/>
  <c r="Q12" i="8"/>
  <c r="Q13" i="8"/>
  <c r="Q14" i="8"/>
  <c r="Q15" i="8"/>
  <c r="Q16" i="8"/>
  <c r="Q17" i="8"/>
  <c r="Q18" i="8"/>
  <c r="Q19" i="8"/>
  <c r="Q20" i="8"/>
  <c r="Q21" i="8"/>
  <c r="Q22" i="8"/>
  <c r="Q23" i="8"/>
  <c r="Q24" i="8"/>
  <c r="Q25" i="8"/>
  <c r="Q27" i="8"/>
  <c r="Q28" i="8"/>
  <c r="Q29" i="8"/>
  <c r="Q31" i="8"/>
  <c r="Q33" i="8"/>
  <c r="Q37" i="8"/>
  <c r="Q38" i="8"/>
  <c r="Q39" i="8"/>
  <c r="Q42" i="8"/>
  <c r="M45" i="8"/>
  <c r="L45" i="8"/>
  <c r="L1" i="8"/>
  <c r="L2" i="8"/>
  <c r="L3" i="8"/>
  <c r="L4" i="8"/>
  <c r="L5" i="8"/>
  <c r="L6" i="8"/>
  <c r="L7" i="8"/>
  <c r="L8" i="8"/>
  <c r="L9" i="8"/>
  <c r="L10" i="8"/>
  <c r="L11" i="8"/>
  <c r="L12" i="8"/>
  <c r="L13" i="8"/>
  <c r="L14" i="8"/>
  <c r="L15" i="8"/>
  <c r="L16" i="8"/>
  <c r="L17" i="8"/>
  <c r="L18" i="8"/>
  <c r="L19" i="8"/>
  <c r="L20" i="8"/>
  <c r="L21" i="8"/>
  <c r="L22" i="8"/>
  <c r="L23" i="8"/>
  <c r="L42" i="8"/>
  <c r="M1" i="8"/>
  <c r="M2" i="8"/>
  <c r="M3" i="8"/>
  <c r="M4" i="8"/>
  <c r="M5" i="8"/>
  <c r="M6" i="8"/>
  <c r="M7" i="8"/>
  <c r="M8" i="8"/>
  <c r="M9" i="8"/>
  <c r="M10" i="8"/>
  <c r="M11" i="8"/>
  <c r="M12" i="8"/>
  <c r="M13" i="8"/>
  <c r="M14" i="8"/>
  <c r="M15" i="8"/>
  <c r="M16" i="8"/>
  <c r="M17" i="8"/>
  <c r="M18" i="8"/>
  <c r="M19" i="8"/>
  <c r="M20" i="8"/>
  <c r="M21" i="8"/>
  <c r="M22" i="8"/>
  <c r="M23" i="8"/>
  <c r="M42" i="8"/>
  <c r="N1" i="8"/>
  <c r="N2" i="8"/>
  <c r="N3" i="8"/>
  <c r="N4" i="8"/>
  <c r="N5" i="8"/>
  <c r="N6" i="8"/>
  <c r="N7" i="8"/>
  <c r="N8" i="8"/>
  <c r="N9" i="8"/>
  <c r="N10" i="8"/>
  <c r="N11" i="8"/>
  <c r="N12" i="8"/>
  <c r="N13" i="8"/>
  <c r="N14" i="8"/>
  <c r="N15" i="8"/>
  <c r="N16" i="8"/>
  <c r="N17" i="8"/>
  <c r="N18" i="8"/>
  <c r="N19" i="8"/>
  <c r="N20" i="8"/>
  <c r="N21" i="8"/>
  <c r="N22" i="8"/>
  <c r="N23" i="8"/>
  <c r="N24" i="8"/>
  <c r="N25" i="8"/>
  <c r="N42" i="8"/>
  <c r="M44" i="8"/>
  <c r="L44" i="8"/>
  <c r="AL1" i="8"/>
  <c r="AL2" i="8"/>
  <c r="AL3" i="8"/>
  <c r="AL4" i="8"/>
  <c r="AL5" i="8"/>
  <c r="AL6" i="8"/>
  <c r="AL7" i="8"/>
  <c r="AL8" i="8"/>
  <c r="AL9" i="8"/>
  <c r="AL10" i="8"/>
  <c r="AL11" i="8"/>
  <c r="AL12" i="8"/>
  <c r="AL13" i="8"/>
  <c r="AL14" i="8"/>
  <c r="AL15" i="8"/>
  <c r="AL16" i="8"/>
  <c r="AL17" i="8"/>
  <c r="AL18" i="8"/>
  <c r="AL19" i="8"/>
  <c r="AL20" i="8"/>
  <c r="AL21" i="8"/>
  <c r="AL27" i="8"/>
  <c r="AM1" i="8"/>
  <c r="AM2" i="8"/>
  <c r="AM3" i="8"/>
  <c r="AM4" i="8"/>
  <c r="AM5" i="8"/>
  <c r="AM6" i="8"/>
  <c r="AM7" i="8"/>
  <c r="AM8" i="8"/>
  <c r="AM9" i="8"/>
  <c r="AM10" i="8"/>
  <c r="AM11" i="8"/>
  <c r="AM12" i="8"/>
  <c r="AM13" i="8"/>
  <c r="AM14" i="8"/>
  <c r="AM15" i="8"/>
  <c r="AM16" i="8"/>
  <c r="AM17" i="8"/>
  <c r="AM18" i="8"/>
  <c r="AM19" i="8"/>
  <c r="AM20" i="8"/>
  <c r="AM21" i="8"/>
  <c r="AM22" i="8"/>
  <c r="AM23" i="8"/>
  <c r="AM27" i="8"/>
  <c r="AN1" i="8"/>
  <c r="AN2" i="8"/>
  <c r="AN3" i="8"/>
  <c r="AN4" i="8"/>
  <c r="AN5" i="8"/>
  <c r="AN6" i="8"/>
  <c r="AN7" i="8"/>
  <c r="AN8" i="8"/>
  <c r="AN9" i="8"/>
  <c r="AN10" i="8"/>
  <c r="AN11" i="8"/>
  <c r="AN12" i="8"/>
  <c r="AN13" i="8"/>
  <c r="AN14" i="8"/>
  <c r="AN15" i="8"/>
  <c r="AN27" i="8"/>
  <c r="AH30" i="8"/>
  <c r="AI1" i="8"/>
  <c r="AI2" i="8"/>
  <c r="AI3" i="8"/>
  <c r="AI4" i="8"/>
  <c r="AI5" i="8"/>
  <c r="AI6" i="8"/>
  <c r="AI7" i="8"/>
  <c r="AI8" i="8"/>
  <c r="AI9" i="8"/>
  <c r="AI10" i="8"/>
  <c r="AI11" i="8"/>
  <c r="AI12" i="8"/>
  <c r="AI13" i="8"/>
  <c r="AI14" i="8"/>
  <c r="AI15" i="8"/>
  <c r="AI16" i="8"/>
  <c r="AI17" i="8"/>
  <c r="AI18" i="8"/>
  <c r="AI19" i="8"/>
  <c r="AI20" i="8"/>
  <c r="AI21" i="8"/>
  <c r="AI22" i="8"/>
  <c r="AI23" i="8"/>
  <c r="AI24" i="8"/>
  <c r="AI25" i="8"/>
  <c r="AI27" i="8"/>
  <c r="AK1" i="8"/>
  <c r="AK2" i="8"/>
  <c r="AK3" i="8"/>
  <c r="AK4" i="8"/>
  <c r="AK5" i="8"/>
  <c r="AK6" i="8"/>
  <c r="AK7" i="8"/>
  <c r="AK8" i="8"/>
  <c r="AK9" i="8"/>
  <c r="AK10" i="8"/>
  <c r="AK11" i="8"/>
  <c r="AK12" i="8"/>
  <c r="AK13" i="8"/>
  <c r="AK14" i="8"/>
  <c r="AK15" i="8"/>
  <c r="AK16" i="8"/>
  <c r="AK17" i="8"/>
  <c r="AK18" i="8"/>
  <c r="AK19" i="8"/>
  <c r="AK20" i="8"/>
  <c r="AK21" i="8"/>
  <c r="AK22" i="8"/>
  <c r="AK23" i="8"/>
  <c r="AK27" i="8"/>
  <c r="AG30" i="8"/>
  <c r="AF1" i="8"/>
  <c r="AF2" i="8"/>
  <c r="AF3" i="8"/>
  <c r="AF4" i="8"/>
  <c r="AF5" i="8"/>
  <c r="AF6" i="8"/>
  <c r="AF7" i="8"/>
  <c r="AF27" i="8"/>
  <c r="AG1" i="8"/>
  <c r="AG2" i="8"/>
  <c r="AG3" i="8"/>
  <c r="AG4" i="8"/>
  <c r="AG5" i="8"/>
  <c r="AG6" i="8"/>
  <c r="AG7" i="8"/>
  <c r="AG8" i="8"/>
  <c r="AG9" i="8"/>
  <c r="AG10" i="8"/>
  <c r="AG11" i="8"/>
  <c r="AG12" i="8"/>
  <c r="AG13" i="8"/>
  <c r="AG14" i="8"/>
  <c r="AG15" i="8"/>
  <c r="AG16" i="8"/>
  <c r="AG17" i="8"/>
  <c r="AG18" i="8"/>
  <c r="AG19" i="8"/>
  <c r="AG20" i="8"/>
  <c r="AG21" i="8"/>
  <c r="AG22" i="8"/>
  <c r="AG23" i="8"/>
  <c r="AG27" i="8"/>
  <c r="AH1" i="8"/>
  <c r="AH2" i="8"/>
  <c r="AH3" i="8"/>
  <c r="AH4" i="8"/>
  <c r="AH5" i="8"/>
  <c r="AH6" i="8"/>
  <c r="AH7" i="8"/>
  <c r="AH8" i="8"/>
  <c r="AH9" i="8"/>
  <c r="AH10" i="8"/>
  <c r="AH11" i="8"/>
  <c r="AH12" i="8"/>
  <c r="AH13" i="8"/>
  <c r="AH14" i="8"/>
  <c r="AH15" i="8"/>
  <c r="AH16" i="8"/>
  <c r="AH17" i="8"/>
  <c r="AH18" i="8"/>
  <c r="AH19" i="8"/>
  <c r="AH20" i="8"/>
  <c r="AH21" i="8"/>
  <c r="AH22" i="8"/>
  <c r="AH23" i="8"/>
  <c r="AH27" i="8"/>
  <c r="AF30" i="8"/>
  <c r="AH29" i="8"/>
  <c r="AG29" i="8"/>
  <c r="AF29" i="8"/>
  <c r="L1" i="9"/>
  <c r="L2" i="9"/>
  <c r="L3" i="9"/>
  <c r="L4" i="9"/>
  <c r="L5" i="9"/>
  <c r="L6" i="9"/>
  <c r="L7" i="9"/>
  <c r="L8" i="9"/>
  <c r="L9" i="9"/>
  <c r="L10" i="9"/>
  <c r="L11" i="9"/>
  <c r="L12" i="9"/>
  <c r="L13" i="9"/>
  <c r="L14" i="9"/>
  <c r="L15" i="9"/>
  <c r="L16" i="9"/>
  <c r="L17" i="9"/>
  <c r="L18" i="9"/>
  <c r="L19" i="9"/>
  <c r="L20" i="9"/>
  <c r="L21" i="9"/>
  <c r="L22" i="9"/>
  <c r="L23" i="9"/>
  <c r="L24" i="9"/>
  <c r="L25" i="9"/>
  <c r="L26" i="9"/>
  <c r="L27" i="9"/>
  <c r="L28" i="9"/>
  <c r="L29" i="9"/>
  <c r="L30" i="9"/>
  <c r="L31" i="9"/>
  <c r="L32" i="9"/>
  <c r="L33" i="9"/>
  <c r="L34" i="9"/>
  <c r="L35" i="9"/>
  <c r="L36" i="9"/>
  <c r="L37" i="9"/>
  <c r="L38" i="9"/>
  <c r="L40" i="9"/>
  <c r="M1" i="9"/>
  <c r="M2" i="9"/>
  <c r="M3" i="9"/>
  <c r="M4" i="9"/>
  <c r="M5" i="9"/>
  <c r="M6" i="9"/>
  <c r="M7" i="9"/>
  <c r="M8" i="9"/>
  <c r="M9" i="9"/>
  <c r="M10" i="9"/>
  <c r="M11" i="9"/>
  <c r="M12" i="9"/>
  <c r="M13" i="9"/>
  <c r="M14" i="9"/>
  <c r="M15" i="9"/>
  <c r="M16" i="9"/>
  <c r="M17" i="9"/>
  <c r="M18" i="9"/>
  <c r="M19" i="9"/>
  <c r="M20" i="9"/>
  <c r="M21" i="9"/>
  <c r="M22" i="9"/>
  <c r="M23" i="9"/>
  <c r="M24" i="9"/>
  <c r="M25" i="9"/>
  <c r="M26" i="9"/>
  <c r="M27" i="9"/>
  <c r="M28" i="9"/>
  <c r="M29" i="9"/>
  <c r="M30" i="9"/>
  <c r="M31" i="9"/>
  <c r="M32" i="9"/>
  <c r="M33" i="9"/>
  <c r="M34" i="9"/>
  <c r="M35" i="9"/>
  <c r="M36" i="9"/>
  <c r="M37" i="9"/>
  <c r="M38" i="9"/>
  <c r="M40" i="9"/>
  <c r="N1" i="9"/>
  <c r="N2" i="9"/>
  <c r="N3" i="9"/>
  <c r="N4" i="9"/>
  <c r="N5" i="9"/>
  <c r="N6" i="9"/>
  <c r="N7" i="9"/>
  <c r="N8" i="9"/>
  <c r="N9" i="9"/>
  <c r="N10" i="9"/>
  <c r="N11" i="9"/>
  <c r="N12" i="9"/>
  <c r="N13" i="9"/>
  <c r="N14" i="9"/>
  <c r="N15" i="9"/>
  <c r="N16" i="9"/>
  <c r="N17" i="9"/>
  <c r="N18" i="9"/>
  <c r="N19" i="9"/>
  <c r="N20" i="9"/>
  <c r="N21" i="9"/>
  <c r="N22" i="9"/>
  <c r="N23" i="9"/>
  <c r="N24" i="9"/>
  <c r="N25" i="9"/>
  <c r="N26" i="9"/>
  <c r="N27" i="9"/>
  <c r="N28" i="9"/>
  <c r="N29" i="9"/>
  <c r="N30" i="9"/>
  <c r="N31" i="9"/>
  <c r="N32" i="9"/>
  <c r="N33" i="9"/>
  <c r="N34" i="9"/>
  <c r="N35" i="9"/>
  <c r="N36" i="9"/>
  <c r="N37" i="9"/>
  <c r="N38" i="9"/>
  <c r="N40" i="9"/>
  <c r="M41" i="9"/>
  <c r="L41" i="9"/>
  <c r="I1" i="9"/>
  <c r="I2" i="9"/>
  <c r="I3" i="9"/>
  <c r="I4" i="9"/>
  <c r="I5" i="9"/>
  <c r="I6" i="9"/>
  <c r="I7" i="9"/>
  <c r="I8" i="9"/>
  <c r="I9" i="9"/>
  <c r="I10" i="9"/>
  <c r="I11" i="9"/>
  <c r="I12" i="9"/>
  <c r="I13" i="9"/>
  <c r="I14" i="9"/>
  <c r="I15" i="9"/>
  <c r="I16" i="9"/>
  <c r="I17" i="9"/>
  <c r="I18" i="9"/>
  <c r="I19" i="9"/>
  <c r="I20" i="9"/>
  <c r="I21" i="9"/>
  <c r="I22" i="9"/>
  <c r="I23" i="9"/>
  <c r="I24" i="9"/>
  <c r="I25" i="9"/>
  <c r="I26" i="9"/>
  <c r="I27" i="9"/>
  <c r="I28" i="9"/>
  <c r="I29" i="9"/>
  <c r="I30" i="9"/>
  <c r="I31" i="9"/>
  <c r="I32" i="9"/>
  <c r="I33" i="9"/>
  <c r="I34" i="9"/>
  <c r="I35" i="9"/>
  <c r="I36" i="9"/>
  <c r="I37" i="9"/>
  <c r="I38" i="9"/>
  <c r="I40" i="9"/>
  <c r="J1" i="9"/>
  <c r="J2" i="9"/>
  <c r="J3" i="9"/>
  <c r="J4" i="9"/>
  <c r="J5" i="9"/>
  <c r="J6" i="9"/>
  <c r="J7" i="9"/>
  <c r="J8" i="9"/>
  <c r="J9" i="9"/>
  <c r="J10" i="9"/>
  <c r="J11" i="9"/>
  <c r="J12" i="9"/>
  <c r="J13" i="9"/>
  <c r="J14" i="9"/>
  <c r="J15" i="9"/>
  <c r="J16" i="9"/>
  <c r="J17" i="9"/>
  <c r="J18" i="9"/>
  <c r="J19" i="9"/>
  <c r="J20" i="9"/>
  <c r="J21" i="9"/>
  <c r="J22" i="9"/>
  <c r="J23" i="9"/>
  <c r="J24" i="9"/>
  <c r="J25" i="9"/>
  <c r="J26" i="9"/>
  <c r="J27" i="9"/>
  <c r="J28" i="9"/>
  <c r="J29" i="9"/>
  <c r="J30" i="9"/>
  <c r="J31" i="9"/>
  <c r="J32" i="9"/>
  <c r="J33" i="9"/>
  <c r="J34" i="9"/>
  <c r="J35" i="9"/>
  <c r="J36" i="9"/>
  <c r="J37" i="9"/>
  <c r="J38" i="9"/>
  <c r="J40" i="9"/>
  <c r="K1" i="9"/>
  <c r="K2" i="9"/>
  <c r="K3" i="9"/>
  <c r="K4" i="9"/>
  <c r="K5" i="9"/>
  <c r="K6" i="9"/>
  <c r="K7" i="9"/>
  <c r="K8" i="9"/>
  <c r="K9" i="9"/>
  <c r="K10" i="9"/>
  <c r="K11" i="9"/>
  <c r="K12" i="9"/>
  <c r="K13" i="9"/>
  <c r="K14" i="9"/>
  <c r="K15" i="9"/>
  <c r="K16" i="9"/>
  <c r="K17" i="9"/>
  <c r="K18" i="9"/>
  <c r="K19" i="9"/>
  <c r="K20" i="9"/>
  <c r="K21" i="9"/>
  <c r="K22" i="9"/>
  <c r="K23" i="9"/>
  <c r="K24" i="9"/>
  <c r="K25" i="9"/>
  <c r="K26" i="9"/>
  <c r="K27" i="9"/>
  <c r="K28" i="9"/>
  <c r="K29" i="9"/>
  <c r="K30" i="9"/>
  <c r="K31" i="9"/>
  <c r="K32" i="9"/>
  <c r="K33" i="9"/>
  <c r="K34" i="9"/>
  <c r="K35" i="9"/>
  <c r="K36" i="9"/>
  <c r="K37" i="9"/>
  <c r="K38" i="9"/>
  <c r="K40" i="9"/>
  <c r="J41" i="9"/>
  <c r="I41" i="9"/>
  <c r="AP16" i="9"/>
  <c r="AP17" i="9"/>
  <c r="AP18" i="9"/>
  <c r="AP19" i="9"/>
  <c r="AP20" i="9"/>
  <c r="AP21" i="9"/>
  <c r="AP22" i="9"/>
  <c r="AP23" i="9"/>
  <c r="AP24" i="9"/>
  <c r="AP25" i="9"/>
  <c r="AP26" i="9"/>
  <c r="AP27" i="9"/>
  <c r="AQ16" i="9"/>
  <c r="AQ17" i="9"/>
  <c r="AQ18" i="9"/>
  <c r="AQ19" i="9"/>
  <c r="AQ20" i="9"/>
  <c r="AQ21" i="9"/>
  <c r="AQ22" i="9"/>
  <c r="AQ23" i="9"/>
  <c r="AQ24" i="9"/>
  <c r="AQ25" i="9"/>
  <c r="AQ26" i="9"/>
  <c r="AQ27" i="9"/>
  <c r="AR16" i="9"/>
  <c r="AR17" i="9"/>
  <c r="AR18" i="9"/>
  <c r="AR19" i="9"/>
  <c r="AR20" i="9"/>
  <c r="AR21" i="9"/>
  <c r="AR22" i="9"/>
  <c r="AR23" i="9"/>
  <c r="AR24" i="9"/>
  <c r="AR25" i="9"/>
  <c r="AR26" i="9"/>
  <c r="AR27" i="9"/>
  <c r="AQ28" i="9"/>
  <c r="AP28" i="9"/>
  <c r="AM16" i="9"/>
  <c r="AM17" i="9"/>
  <c r="AM18" i="9"/>
  <c r="AM19" i="9"/>
  <c r="AM20" i="9"/>
  <c r="AM21" i="9"/>
  <c r="AM22" i="9"/>
  <c r="AM23" i="9"/>
  <c r="AM24" i="9"/>
  <c r="AM25" i="9"/>
  <c r="AM26" i="9"/>
  <c r="AM27" i="9"/>
  <c r="AO16" i="9"/>
  <c r="AO17" i="9"/>
  <c r="AO18" i="9"/>
  <c r="AO19" i="9"/>
  <c r="AO20" i="9"/>
  <c r="AO21" i="9"/>
  <c r="AO22" i="9"/>
  <c r="AO23" i="9"/>
  <c r="AO24" i="9"/>
  <c r="AO25" i="9"/>
  <c r="AO26" i="9"/>
  <c r="AO27" i="9"/>
  <c r="AN28" i="9"/>
  <c r="AM28" i="9"/>
  <c r="AJ16" i="9"/>
  <c r="AJ17" i="9"/>
  <c r="AJ18" i="9"/>
  <c r="AJ19" i="9"/>
  <c r="AJ20" i="9"/>
  <c r="AJ21" i="9"/>
  <c r="AJ22" i="9"/>
  <c r="AJ23" i="9"/>
  <c r="AJ24" i="9"/>
  <c r="AJ25" i="9"/>
  <c r="AJ26" i="9"/>
  <c r="AJ27" i="9"/>
  <c r="AK16" i="9"/>
  <c r="AK17" i="9"/>
  <c r="AK18" i="9"/>
  <c r="AK19" i="9"/>
  <c r="AK20" i="9"/>
  <c r="AK21" i="9"/>
  <c r="AK22" i="9"/>
  <c r="AK23" i="9"/>
  <c r="AK24" i="9"/>
  <c r="AK25" i="9"/>
  <c r="AK26" i="9"/>
  <c r="AK27" i="9"/>
  <c r="AL16" i="9"/>
  <c r="AL17" i="9"/>
  <c r="AL18" i="9"/>
  <c r="AL19" i="9"/>
  <c r="AL20" i="9"/>
  <c r="AL21" i="9"/>
  <c r="AL22" i="9"/>
  <c r="AL23" i="9"/>
  <c r="AL24" i="9"/>
  <c r="AL25" i="9"/>
  <c r="AL26" i="9"/>
  <c r="AL27" i="9"/>
  <c r="AK28" i="9"/>
  <c r="AJ28" i="9"/>
  <c r="AN27" i="9"/>
  <c r="AP3" i="9"/>
  <c r="AP4" i="9"/>
  <c r="AP5" i="9"/>
  <c r="AP6" i="9"/>
  <c r="AP7" i="9"/>
  <c r="AP8" i="9"/>
  <c r="AP9" i="9"/>
  <c r="AP10" i="9"/>
  <c r="AP11" i="9"/>
  <c r="AP12" i="9"/>
  <c r="AP13" i="9"/>
  <c r="AQ3" i="9"/>
  <c r="AQ4" i="9"/>
  <c r="AQ5" i="9"/>
  <c r="AQ6" i="9"/>
  <c r="AQ7" i="9"/>
  <c r="AQ8" i="9"/>
  <c r="AQ9" i="9"/>
  <c r="AQ10" i="9"/>
  <c r="AQ11" i="9"/>
  <c r="AQ12" i="9"/>
  <c r="AQ13" i="9"/>
  <c r="AR3" i="9"/>
  <c r="AR4" i="9"/>
  <c r="AR5" i="9"/>
  <c r="AR6" i="9"/>
  <c r="AR7" i="9"/>
  <c r="AR8" i="9"/>
  <c r="AR9" i="9"/>
  <c r="AR10" i="9"/>
  <c r="AR11" i="9"/>
  <c r="AR12" i="9"/>
  <c r="AR13" i="9"/>
  <c r="AQ14" i="9"/>
  <c r="AP14" i="9"/>
  <c r="AJ3" i="9"/>
  <c r="AJ4" i="9"/>
  <c r="AJ5" i="9"/>
  <c r="AJ6" i="9"/>
  <c r="AJ7" i="9"/>
  <c r="AJ8" i="9"/>
  <c r="AJ9" i="9"/>
  <c r="AJ10" i="9"/>
  <c r="AJ11" i="9"/>
  <c r="AJ12" i="9"/>
  <c r="AJ13" i="9"/>
  <c r="AK3" i="9"/>
  <c r="AK4" i="9"/>
  <c r="AK5" i="9"/>
  <c r="AK6" i="9"/>
  <c r="AK7" i="9"/>
  <c r="AK8" i="9"/>
  <c r="AK9" i="9"/>
  <c r="AK10" i="9"/>
  <c r="AK11" i="9"/>
  <c r="AK12" i="9"/>
  <c r="AK13" i="9"/>
  <c r="AL3" i="9"/>
  <c r="AL4" i="9"/>
  <c r="AL5" i="9"/>
  <c r="AL6" i="9"/>
  <c r="AL7" i="9"/>
  <c r="AL8" i="9"/>
  <c r="AL9" i="9"/>
  <c r="AL10" i="9"/>
  <c r="AL11" i="9"/>
  <c r="AL12" i="9"/>
  <c r="AL13" i="9"/>
  <c r="AK14" i="9"/>
  <c r="AJ14" i="9"/>
  <c r="AO3" i="9"/>
  <c r="AO4" i="9"/>
  <c r="AO5" i="9"/>
  <c r="AO6" i="9"/>
  <c r="AO7" i="9"/>
  <c r="AO8" i="9"/>
  <c r="AO9" i="9"/>
  <c r="AO10" i="9"/>
  <c r="AO11" i="9"/>
  <c r="AO12" i="9"/>
  <c r="AO13" i="9"/>
  <c r="AN3" i="9"/>
  <c r="AN4" i="9"/>
  <c r="AN5" i="9"/>
  <c r="AN6" i="9"/>
  <c r="AN7" i="9"/>
  <c r="AN8" i="9"/>
  <c r="AN9" i="9"/>
  <c r="AN10" i="9"/>
  <c r="AN11" i="9"/>
  <c r="AN12" i="9"/>
  <c r="AN13" i="9"/>
  <c r="AM3" i="9"/>
  <c r="AM4" i="9"/>
  <c r="AM5" i="9"/>
  <c r="AM6" i="9"/>
  <c r="AM7" i="9"/>
  <c r="AM8" i="9"/>
  <c r="AM9" i="9"/>
  <c r="AM10" i="9"/>
  <c r="AM11" i="9"/>
  <c r="AM12" i="9"/>
  <c r="AM13" i="9"/>
  <c r="AH12" i="9"/>
  <c r="AH11" i="9"/>
  <c r="AH10" i="9"/>
  <c r="AH9" i="9"/>
  <c r="AH8" i="9"/>
  <c r="AH7" i="9"/>
  <c r="AH6" i="9"/>
  <c r="AH5" i="9"/>
  <c r="AH4" i="9"/>
  <c r="AH3" i="9"/>
  <c r="AH2" i="9"/>
  <c r="AJ87" i="10"/>
  <c r="AI87" i="10"/>
  <c r="AH87" i="10"/>
  <c r="AG87" i="10"/>
  <c r="AF87" i="10"/>
  <c r="AE87" i="10"/>
  <c r="AD87" i="10"/>
  <c r="AC87" i="10"/>
  <c r="AB87" i="10"/>
  <c r="AA87" i="10"/>
  <c r="Z87" i="10"/>
  <c r="X87" i="10"/>
  <c r="W87" i="10"/>
  <c r="V87" i="10"/>
  <c r="U87" i="10"/>
  <c r="T87" i="10"/>
  <c r="S87" i="10"/>
  <c r="R87" i="10"/>
  <c r="Q87" i="10"/>
  <c r="P87" i="10"/>
  <c r="O87" i="10"/>
  <c r="N87" i="10"/>
  <c r="L87" i="10"/>
  <c r="K87" i="10"/>
  <c r="J87" i="10"/>
  <c r="I87" i="10"/>
  <c r="H87" i="10"/>
  <c r="G87" i="10"/>
  <c r="F87" i="10"/>
  <c r="E87" i="10"/>
  <c r="D87" i="10"/>
  <c r="C87" i="10"/>
  <c r="B87" i="10"/>
  <c r="AJ86" i="10"/>
  <c r="AI86" i="10"/>
  <c r="AH86" i="10"/>
  <c r="AG86" i="10"/>
  <c r="AF86" i="10"/>
  <c r="AE86" i="10"/>
  <c r="AD86" i="10"/>
  <c r="AC86" i="10"/>
  <c r="AB86" i="10"/>
  <c r="AA86" i="10"/>
  <c r="Z86" i="10"/>
  <c r="X86" i="10"/>
  <c r="W86" i="10"/>
  <c r="V86" i="10"/>
  <c r="U86" i="10"/>
  <c r="T86" i="10"/>
  <c r="S86" i="10"/>
  <c r="R86" i="10"/>
  <c r="Q86" i="10"/>
  <c r="P86" i="10"/>
  <c r="O86" i="10"/>
  <c r="N86" i="10"/>
  <c r="L86" i="10"/>
  <c r="K86" i="10"/>
  <c r="J86" i="10"/>
  <c r="I86" i="10"/>
  <c r="H86" i="10"/>
  <c r="G86" i="10"/>
  <c r="F86" i="10"/>
  <c r="E86" i="10"/>
  <c r="D86" i="10"/>
  <c r="C86" i="10"/>
  <c r="B86" i="10"/>
  <c r="AJ29" i="10"/>
  <c r="AI29" i="10"/>
  <c r="AH29" i="10"/>
  <c r="AG29" i="10"/>
  <c r="AF29" i="10"/>
  <c r="AE29" i="10"/>
  <c r="AD29" i="10"/>
  <c r="AC29" i="10"/>
  <c r="AB29" i="10"/>
  <c r="Z29" i="10"/>
  <c r="X29" i="10"/>
  <c r="W29" i="10"/>
  <c r="V29" i="10"/>
  <c r="U29" i="10"/>
  <c r="T29" i="10"/>
  <c r="S29" i="10"/>
  <c r="R29" i="10"/>
  <c r="Q29" i="10"/>
  <c r="P29" i="10"/>
  <c r="N29" i="10"/>
  <c r="L29" i="10"/>
  <c r="K29" i="10"/>
  <c r="J29" i="10"/>
  <c r="I29" i="10"/>
  <c r="H29" i="10"/>
  <c r="G29" i="10"/>
  <c r="F29" i="10"/>
  <c r="E29" i="10"/>
  <c r="D29" i="10"/>
  <c r="B29" i="10"/>
  <c r="AJ28" i="10"/>
  <c r="AI28" i="10"/>
  <c r="AH28" i="10"/>
  <c r="AG28" i="10"/>
  <c r="AF28" i="10"/>
  <c r="AE28" i="10"/>
  <c r="AD28" i="10"/>
  <c r="AC28" i="10"/>
  <c r="AB28" i="10"/>
  <c r="Z28" i="10"/>
  <c r="X28" i="10"/>
  <c r="W28" i="10"/>
  <c r="V28" i="10"/>
  <c r="U28" i="10"/>
  <c r="T28" i="10"/>
  <c r="S28" i="10"/>
  <c r="R28" i="10"/>
  <c r="Q28" i="10"/>
  <c r="P28" i="10"/>
  <c r="N28" i="10"/>
  <c r="L28" i="10"/>
  <c r="K28" i="10"/>
  <c r="J28" i="10"/>
  <c r="I28" i="10"/>
  <c r="H28" i="10"/>
  <c r="G28" i="10"/>
  <c r="F28" i="10"/>
  <c r="E28" i="10"/>
  <c r="D28" i="10"/>
  <c r="B28" i="10"/>
  <c r="AJ27" i="10"/>
  <c r="AI27" i="10"/>
  <c r="AH27" i="10"/>
  <c r="AG27" i="10"/>
  <c r="AF27" i="10"/>
  <c r="AE27" i="10"/>
  <c r="AD27" i="10"/>
  <c r="AC27" i="10"/>
  <c r="AB27" i="10"/>
  <c r="Z27" i="10"/>
  <c r="X27" i="10"/>
  <c r="W27" i="10"/>
  <c r="V27" i="10"/>
  <c r="U27" i="10"/>
  <c r="T27" i="10"/>
  <c r="S27" i="10"/>
  <c r="R27" i="10"/>
  <c r="Q27" i="10"/>
  <c r="P27" i="10"/>
  <c r="N27" i="10"/>
  <c r="L27" i="10"/>
  <c r="K27" i="10"/>
  <c r="J27" i="10"/>
  <c r="I27" i="10"/>
  <c r="H27" i="10"/>
  <c r="G27" i="10"/>
  <c r="F27" i="10"/>
  <c r="E27" i="10"/>
  <c r="D27" i="10"/>
  <c r="B27" i="10"/>
  <c r="AJ26" i="10"/>
  <c r="AI26" i="10"/>
  <c r="AH26" i="10"/>
  <c r="AG26" i="10"/>
  <c r="AF26" i="10"/>
  <c r="AE26" i="10"/>
  <c r="AD26" i="10"/>
  <c r="AC26" i="10"/>
  <c r="AB26" i="10"/>
  <c r="AA26" i="10"/>
  <c r="Z26" i="10"/>
  <c r="X26" i="10"/>
  <c r="W26" i="10"/>
  <c r="V26" i="10"/>
  <c r="U26" i="10"/>
  <c r="T26" i="10"/>
  <c r="S26" i="10"/>
  <c r="R26" i="10"/>
  <c r="Q26" i="10"/>
  <c r="P26" i="10"/>
  <c r="O26" i="10"/>
  <c r="N26" i="10"/>
  <c r="L26" i="10"/>
  <c r="K26" i="10"/>
  <c r="J26" i="10"/>
  <c r="I26" i="10"/>
  <c r="H26" i="10"/>
  <c r="G26" i="10"/>
  <c r="F26" i="10"/>
  <c r="E26" i="10"/>
  <c r="D26" i="10"/>
  <c r="C26" i="10"/>
  <c r="B26" i="10"/>
  <c r="AJ25" i="10"/>
  <c r="AI25" i="10"/>
  <c r="AH25" i="10"/>
  <c r="AG25" i="10"/>
  <c r="AF25" i="10"/>
  <c r="AE25" i="10"/>
  <c r="AD25" i="10"/>
  <c r="AC25" i="10"/>
  <c r="AB25" i="10"/>
  <c r="AA25" i="10"/>
  <c r="Z25" i="10"/>
  <c r="X25" i="10"/>
  <c r="W25" i="10"/>
  <c r="V25" i="10"/>
  <c r="U25" i="10"/>
  <c r="T25" i="10"/>
  <c r="S25" i="10"/>
  <c r="R25" i="10"/>
  <c r="Q25" i="10"/>
  <c r="P25" i="10"/>
  <c r="O25" i="10"/>
  <c r="N25" i="10"/>
  <c r="L25" i="10"/>
  <c r="K25" i="10"/>
  <c r="J25" i="10"/>
  <c r="I25" i="10"/>
  <c r="H25" i="10"/>
  <c r="G25" i="10"/>
  <c r="F25" i="10"/>
  <c r="E25" i="10"/>
  <c r="D25" i="10"/>
  <c r="C25" i="10"/>
  <c r="B25" i="10"/>
  <c r="AJ24" i="10"/>
  <c r="AI24" i="10"/>
  <c r="AH24" i="10"/>
  <c r="AG24" i="10"/>
  <c r="AF24" i="10"/>
  <c r="AE24" i="10"/>
  <c r="AD24" i="10"/>
  <c r="AC24" i="10"/>
  <c r="AB24" i="10"/>
  <c r="AA24" i="10"/>
  <c r="Z24" i="10"/>
  <c r="X24" i="10"/>
  <c r="W24" i="10"/>
  <c r="V24" i="10"/>
  <c r="U24" i="10"/>
  <c r="T24" i="10"/>
  <c r="S24" i="10"/>
  <c r="R24" i="10"/>
  <c r="Q24" i="10"/>
  <c r="P24" i="10"/>
  <c r="O24" i="10"/>
  <c r="N24" i="10"/>
  <c r="L24" i="10"/>
  <c r="K24" i="10"/>
  <c r="J24" i="10"/>
  <c r="I24" i="10"/>
  <c r="H24" i="10"/>
  <c r="G24" i="10"/>
  <c r="F24" i="10"/>
  <c r="E24" i="10"/>
  <c r="D24" i="10"/>
  <c r="C24" i="10"/>
  <c r="B24" i="10"/>
  <c r="AJ23" i="10"/>
  <c r="AI23" i="10"/>
  <c r="AH23" i="10"/>
  <c r="AG23" i="10"/>
  <c r="AF23" i="10"/>
  <c r="AE23" i="10"/>
  <c r="AD23" i="10"/>
  <c r="AC23" i="10"/>
  <c r="AB23" i="10"/>
  <c r="AA23" i="10"/>
  <c r="Z23" i="10"/>
  <c r="X23" i="10"/>
  <c r="W23" i="10"/>
  <c r="V23" i="10"/>
  <c r="U23" i="10"/>
  <c r="T23" i="10"/>
  <c r="S23" i="10"/>
  <c r="R23" i="10"/>
  <c r="Q23" i="10"/>
  <c r="P23" i="10"/>
  <c r="O23" i="10"/>
  <c r="N23" i="10"/>
  <c r="L23" i="10"/>
  <c r="K23" i="10"/>
  <c r="J23" i="10"/>
  <c r="I23" i="10"/>
  <c r="H23" i="10"/>
  <c r="G23" i="10"/>
  <c r="F23" i="10"/>
  <c r="E23" i="10"/>
  <c r="D23" i="10"/>
  <c r="C23" i="10"/>
  <c r="B23" i="10"/>
  <c r="AJ22" i="10"/>
  <c r="AI22" i="10"/>
  <c r="AH22" i="10"/>
  <c r="AG22" i="10"/>
  <c r="AF22" i="10"/>
  <c r="AE22" i="10"/>
  <c r="AD22" i="10"/>
  <c r="AC22" i="10"/>
  <c r="AB22" i="10"/>
  <c r="AA22" i="10"/>
  <c r="Z22" i="10"/>
  <c r="X22" i="10"/>
  <c r="W22" i="10"/>
  <c r="V22" i="10"/>
  <c r="U22" i="10"/>
  <c r="T22" i="10"/>
  <c r="S22" i="10"/>
  <c r="R22" i="10"/>
  <c r="Q22" i="10"/>
  <c r="P22" i="10"/>
  <c r="O22" i="10"/>
  <c r="N22" i="10"/>
  <c r="L22" i="10"/>
  <c r="K22" i="10"/>
  <c r="J22" i="10"/>
  <c r="I22" i="10"/>
  <c r="H22" i="10"/>
  <c r="G22" i="10"/>
  <c r="F22" i="10"/>
  <c r="E22" i="10"/>
  <c r="D22" i="10"/>
  <c r="C22" i="10"/>
  <c r="B22" i="10"/>
  <c r="AJ21" i="10"/>
  <c r="AI21" i="10"/>
  <c r="AH21" i="10"/>
  <c r="AG21" i="10"/>
  <c r="AF21" i="10"/>
  <c r="AE21" i="10"/>
  <c r="AD21" i="10"/>
  <c r="AC21" i="10"/>
  <c r="AB21" i="10"/>
  <c r="AA21" i="10"/>
  <c r="Z21" i="10"/>
  <c r="X21" i="10"/>
  <c r="W21" i="10"/>
  <c r="V21" i="10"/>
  <c r="U21" i="10"/>
  <c r="T21" i="10"/>
  <c r="S21" i="10"/>
  <c r="R21" i="10"/>
  <c r="Q21" i="10"/>
  <c r="P21" i="10"/>
  <c r="O21" i="10"/>
  <c r="N21" i="10"/>
  <c r="L21" i="10"/>
  <c r="K21" i="10"/>
  <c r="J21" i="10"/>
  <c r="I21" i="10"/>
  <c r="H21" i="10"/>
  <c r="G21" i="10"/>
  <c r="F21" i="10"/>
  <c r="E21" i="10"/>
  <c r="D21" i="10"/>
  <c r="C21" i="10"/>
  <c r="B21" i="10"/>
  <c r="AJ20" i="10"/>
  <c r="AI20" i="10"/>
  <c r="AH20" i="10"/>
  <c r="AG20" i="10"/>
  <c r="AF20" i="10"/>
  <c r="AE20" i="10"/>
  <c r="AD20" i="10"/>
  <c r="AC20" i="10"/>
  <c r="AB20" i="10"/>
  <c r="AA20" i="10"/>
  <c r="Z20" i="10"/>
  <c r="X20" i="10"/>
  <c r="W20" i="10"/>
  <c r="V20" i="10"/>
  <c r="U20" i="10"/>
  <c r="T20" i="10"/>
  <c r="S20" i="10"/>
  <c r="R20" i="10"/>
  <c r="Q20" i="10"/>
  <c r="P20" i="10"/>
  <c r="O20" i="10"/>
  <c r="N20" i="10"/>
  <c r="L20" i="10"/>
  <c r="K20" i="10"/>
  <c r="J20" i="10"/>
  <c r="I20" i="10"/>
  <c r="H20" i="10"/>
  <c r="G20" i="10"/>
  <c r="F20" i="10"/>
  <c r="E20" i="10"/>
  <c r="D20" i="10"/>
  <c r="C20" i="10"/>
  <c r="B20" i="10"/>
  <c r="AJ19" i="10"/>
  <c r="AI19" i="10"/>
  <c r="AH19" i="10"/>
  <c r="AG19" i="10"/>
  <c r="AF19" i="10"/>
  <c r="AE19" i="10"/>
  <c r="AD19" i="10"/>
  <c r="AC19" i="10"/>
  <c r="AB19" i="10"/>
  <c r="AA19" i="10"/>
  <c r="Z19" i="10"/>
  <c r="X19" i="10"/>
  <c r="W19" i="10"/>
  <c r="V19" i="10"/>
  <c r="U19" i="10"/>
  <c r="T19" i="10"/>
  <c r="S19" i="10"/>
  <c r="R19" i="10"/>
  <c r="Q19" i="10"/>
  <c r="P19" i="10"/>
  <c r="O19" i="10"/>
  <c r="N19" i="10"/>
  <c r="L19" i="10"/>
  <c r="K19" i="10"/>
  <c r="J19" i="10"/>
  <c r="I19" i="10"/>
  <c r="H19" i="10"/>
  <c r="G19" i="10"/>
  <c r="F19" i="10"/>
  <c r="E19" i="10"/>
  <c r="D19" i="10"/>
  <c r="C19" i="10"/>
  <c r="B19" i="10"/>
  <c r="AJ18" i="10"/>
  <c r="AI18" i="10"/>
  <c r="AH18" i="10"/>
  <c r="AG18" i="10"/>
  <c r="AF18" i="10"/>
  <c r="AE18" i="10"/>
  <c r="AD18" i="10"/>
  <c r="AC18" i="10"/>
  <c r="AB18" i="10"/>
  <c r="AA18" i="10"/>
  <c r="Z18" i="10"/>
  <c r="X18" i="10"/>
  <c r="W18" i="10"/>
  <c r="V18" i="10"/>
  <c r="U18" i="10"/>
  <c r="T18" i="10"/>
  <c r="S18" i="10"/>
  <c r="R18" i="10"/>
  <c r="Q18" i="10"/>
  <c r="P18" i="10"/>
  <c r="O18" i="10"/>
  <c r="N18" i="10"/>
  <c r="L18" i="10"/>
  <c r="K18" i="10"/>
  <c r="J18" i="10"/>
  <c r="I18" i="10"/>
  <c r="H18" i="10"/>
  <c r="G18" i="10"/>
  <c r="F18" i="10"/>
  <c r="E18" i="10"/>
  <c r="D18" i="10"/>
  <c r="C18" i="10"/>
  <c r="B18" i="10"/>
  <c r="AJ17" i="10"/>
  <c r="AI17" i="10"/>
  <c r="AH17" i="10"/>
  <c r="AG17" i="10"/>
  <c r="AF17" i="10"/>
  <c r="AE17" i="10"/>
  <c r="AD17" i="10"/>
  <c r="AC17" i="10"/>
  <c r="AB17" i="10"/>
  <c r="AA17" i="10"/>
  <c r="Z17" i="10"/>
  <c r="X17" i="10"/>
  <c r="W17" i="10"/>
  <c r="V17" i="10"/>
  <c r="U17" i="10"/>
  <c r="T17" i="10"/>
  <c r="S17" i="10"/>
  <c r="R17" i="10"/>
  <c r="Q17" i="10"/>
  <c r="P17" i="10"/>
  <c r="O17" i="10"/>
  <c r="N17" i="10"/>
  <c r="L17" i="10"/>
  <c r="K17" i="10"/>
  <c r="J17" i="10"/>
  <c r="I17" i="10"/>
  <c r="H17" i="10"/>
  <c r="G17" i="10"/>
  <c r="F17" i="10"/>
  <c r="E17" i="10"/>
  <c r="D17" i="10"/>
  <c r="C17" i="10"/>
  <c r="B17" i="10"/>
  <c r="AJ16" i="10"/>
  <c r="AI16" i="10"/>
  <c r="AH16" i="10"/>
  <c r="AG16" i="10"/>
  <c r="AF16" i="10"/>
  <c r="AE16" i="10"/>
  <c r="AD16" i="10"/>
  <c r="AC16" i="10"/>
  <c r="AB16" i="10"/>
  <c r="AA16" i="10"/>
  <c r="Z16" i="10"/>
  <c r="X16" i="10"/>
  <c r="W16" i="10"/>
  <c r="V16" i="10"/>
  <c r="U16" i="10"/>
  <c r="T16" i="10"/>
  <c r="S16" i="10"/>
  <c r="R16" i="10"/>
  <c r="Q16" i="10"/>
  <c r="P16" i="10"/>
  <c r="O16" i="10"/>
  <c r="N16" i="10"/>
  <c r="L16" i="10"/>
  <c r="K16" i="10"/>
  <c r="J16" i="10"/>
  <c r="I16" i="10"/>
  <c r="H16" i="10"/>
  <c r="G16" i="10"/>
  <c r="F16" i="10"/>
  <c r="E16" i="10"/>
  <c r="D16" i="10"/>
  <c r="C16" i="10"/>
  <c r="B16" i="10"/>
  <c r="AJ15" i="10"/>
  <c r="AI15" i="10"/>
  <c r="AH15" i="10"/>
  <c r="AG15" i="10"/>
  <c r="AF15" i="10"/>
  <c r="AE15" i="10"/>
  <c r="AD15" i="10"/>
  <c r="AC15" i="10"/>
  <c r="AB15" i="10"/>
  <c r="AA15" i="10"/>
  <c r="Z15" i="10"/>
  <c r="X15" i="10"/>
  <c r="W15" i="10"/>
  <c r="V15" i="10"/>
  <c r="U15" i="10"/>
  <c r="T15" i="10"/>
  <c r="S15" i="10"/>
  <c r="R15" i="10"/>
  <c r="Q15" i="10"/>
  <c r="P15" i="10"/>
  <c r="O15" i="10"/>
  <c r="N15" i="10"/>
  <c r="L15" i="10"/>
  <c r="K15" i="10"/>
  <c r="J15" i="10"/>
  <c r="I15" i="10"/>
  <c r="H15" i="10"/>
  <c r="G15" i="10"/>
  <c r="F15" i="10"/>
  <c r="E15" i="10"/>
  <c r="D15" i="10"/>
  <c r="C15" i="10"/>
  <c r="B15" i="10"/>
  <c r="AJ14" i="10"/>
  <c r="AI14" i="10"/>
  <c r="AH14" i="10"/>
  <c r="AG14" i="10"/>
  <c r="AF14" i="10"/>
  <c r="AE14" i="10"/>
  <c r="AD14" i="10"/>
  <c r="AC14" i="10"/>
  <c r="AB14" i="10"/>
  <c r="AA14" i="10"/>
  <c r="Z14" i="10"/>
  <c r="X14" i="10"/>
  <c r="W14" i="10"/>
  <c r="V14" i="10"/>
  <c r="U14" i="10"/>
  <c r="T14" i="10"/>
  <c r="S14" i="10"/>
  <c r="R14" i="10"/>
  <c r="Q14" i="10"/>
  <c r="P14" i="10"/>
  <c r="O14" i="10"/>
  <c r="N14" i="10"/>
  <c r="L14" i="10"/>
  <c r="K14" i="10"/>
  <c r="J14" i="10"/>
  <c r="I14" i="10"/>
  <c r="H14" i="10"/>
  <c r="G14" i="10"/>
  <c r="F14" i="10"/>
  <c r="E14" i="10"/>
  <c r="D14" i="10"/>
  <c r="C14" i="10"/>
  <c r="B14" i="10"/>
  <c r="AJ13" i="10"/>
  <c r="AI13" i="10"/>
  <c r="AH13" i="10"/>
  <c r="AG13" i="10"/>
  <c r="AF13" i="10"/>
  <c r="AE13" i="10"/>
  <c r="AD13" i="10"/>
  <c r="AC13" i="10"/>
  <c r="AB13" i="10"/>
  <c r="AA13" i="10"/>
  <c r="Z13" i="10"/>
  <c r="X13" i="10"/>
  <c r="W13" i="10"/>
  <c r="V13" i="10"/>
  <c r="U13" i="10"/>
  <c r="T13" i="10"/>
  <c r="S13" i="10"/>
  <c r="R13" i="10"/>
  <c r="Q13" i="10"/>
  <c r="P13" i="10"/>
  <c r="O13" i="10"/>
  <c r="N13" i="10"/>
  <c r="L13" i="10"/>
  <c r="K13" i="10"/>
  <c r="J13" i="10"/>
  <c r="I13" i="10"/>
  <c r="H13" i="10"/>
  <c r="G13" i="10"/>
  <c r="F13" i="10"/>
  <c r="E13" i="10"/>
  <c r="D13" i="10"/>
  <c r="C13" i="10"/>
  <c r="B13" i="10"/>
  <c r="AJ12" i="10"/>
  <c r="AI12" i="10"/>
  <c r="AH12" i="10"/>
  <c r="AG12" i="10"/>
  <c r="AF12" i="10"/>
  <c r="AE12" i="10"/>
  <c r="AD12" i="10"/>
  <c r="AC12" i="10"/>
  <c r="AB12" i="10"/>
  <c r="AA12" i="10"/>
  <c r="Z12" i="10"/>
  <c r="X12" i="10"/>
  <c r="W12" i="10"/>
  <c r="V12" i="10"/>
  <c r="U12" i="10"/>
  <c r="T12" i="10"/>
  <c r="S12" i="10"/>
  <c r="R12" i="10"/>
  <c r="Q12" i="10"/>
  <c r="P12" i="10"/>
  <c r="O12" i="10"/>
  <c r="N12" i="10"/>
  <c r="L12" i="10"/>
  <c r="K12" i="10"/>
  <c r="J12" i="10"/>
  <c r="I12" i="10"/>
  <c r="H12" i="10"/>
  <c r="G12" i="10"/>
  <c r="F12" i="10"/>
  <c r="E12" i="10"/>
  <c r="D12" i="10"/>
  <c r="C12" i="10"/>
  <c r="B12" i="10"/>
  <c r="AJ11" i="10"/>
  <c r="AI11" i="10"/>
  <c r="AH11" i="10"/>
  <c r="AG11" i="10"/>
  <c r="AF11" i="10"/>
  <c r="AE11" i="10"/>
  <c r="AD11" i="10"/>
  <c r="AC11" i="10"/>
  <c r="AB11" i="10"/>
  <c r="AA11" i="10"/>
  <c r="Z11" i="10"/>
  <c r="X11" i="10"/>
  <c r="W11" i="10"/>
  <c r="V11" i="10"/>
  <c r="U11" i="10"/>
  <c r="T11" i="10"/>
  <c r="S11" i="10"/>
  <c r="R11" i="10"/>
  <c r="Q11" i="10"/>
  <c r="P11" i="10"/>
  <c r="O11" i="10"/>
  <c r="N11" i="10"/>
  <c r="L11" i="10"/>
  <c r="K11" i="10"/>
  <c r="J11" i="10"/>
  <c r="I11" i="10"/>
  <c r="H11" i="10"/>
  <c r="G11" i="10"/>
  <c r="F11" i="10"/>
  <c r="E11" i="10"/>
  <c r="D11" i="10"/>
  <c r="C11" i="10"/>
  <c r="B11" i="10"/>
  <c r="AJ10" i="10"/>
  <c r="AI10" i="10"/>
  <c r="AH10" i="10"/>
  <c r="AG10" i="10"/>
  <c r="AF10" i="10"/>
  <c r="AE10" i="10"/>
  <c r="AD10" i="10"/>
  <c r="AC10" i="10"/>
  <c r="AB10" i="10"/>
  <c r="AA10" i="10"/>
  <c r="Z10" i="10"/>
  <c r="X10" i="10"/>
  <c r="W10" i="10"/>
  <c r="V10" i="10"/>
  <c r="U10" i="10"/>
  <c r="T10" i="10"/>
  <c r="S10" i="10"/>
  <c r="R10" i="10"/>
  <c r="Q10" i="10"/>
  <c r="P10" i="10"/>
  <c r="O10" i="10"/>
  <c r="N10" i="10"/>
  <c r="L10" i="10"/>
  <c r="K10" i="10"/>
  <c r="J10" i="10"/>
  <c r="I10" i="10"/>
  <c r="H10" i="10"/>
  <c r="G10" i="10"/>
  <c r="F10" i="10"/>
  <c r="E10" i="10"/>
  <c r="D10" i="10"/>
  <c r="C10" i="10"/>
  <c r="B10" i="10"/>
  <c r="AJ9" i="10"/>
  <c r="AI9" i="10"/>
  <c r="AH9" i="10"/>
  <c r="AG9" i="10"/>
  <c r="AF9" i="10"/>
  <c r="AE9" i="10"/>
  <c r="AD9" i="10"/>
  <c r="AC9" i="10"/>
  <c r="AB9" i="10"/>
  <c r="AA9" i="10"/>
  <c r="Z9" i="10"/>
  <c r="X9" i="10"/>
  <c r="W9" i="10"/>
  <c r="V9" i="10"/>
  <c r="U9" i="10"/>
  <c r="T9" i="10"/>
  <c r="S9" i="10"/>
  <c r="R9" i="10"/>
  <c r="Q9" i="10"/>
  <c r="P9" i="10"/>
  <c r="O9" i="10"/>
  <c r="N9" i="10"/>
  <c r="L9" i="10"/>
  <c r="K9" i="10"/>
  <c r="J9" i="10"/>
  <c r="I9" i="10"/>
  <c r="H9" i="10"/>
  <c r="G9" i="10"/>
  <c r="F9" i="10"/>
  <c r="E9" i="10"/>
  <c r="D9" i="10"/>
  <c r="C9" i="10"/>
  <c r="B9" i="10"/>
  <c r="AJ8" i="10"/>
  <c r="AI8" i="10"/>
  <c r="AH8" i="10"/>
  <c r="AG8" i="10"/>
  <c r="AF8" i="10"/>
  <c r="AE8" i="10"/>
  <c r="AD8" i="10"/>
  <c r="AC8" i="10"/>
  <c r="AB8" i="10"/>
  <c r="AA8" i="10"/>
  <c r="Z8" i="10"/>
  <c r="X8" i="10"/>
  <c r="W8" i="10"/>
  <c r="V8" i="10"/>
  <c r="U8" i="10"/>
  <c r="T8" i="10"/>
  <c r="S8" i="10"/>
  <c r="R8" i="10"/>
  <c r="Q8" i="10"/>
  <c r="P8" i="10"/>
  <c r="O8" i="10"/>
  <c r="N8" i="10"/>
  <c r="L8" i="10"/>
  <c r="K8" i="10"/>
  <c r="J8" i="10"/>
  <c r="I8" i="10"/>
  <c r="H8" i="10"/>
  <c r="G8" i="10"/>
  <c r="F8" i="10"/>
  <c r="E8" i="10"/>
  <c r="D8" i="10"/>
  <c r="C8" i="10"/>
  <c r="B8" i="10"/>
  <c r="AJ7" i="10"/>
  <c r="AI7" i="10"/>
  <c r="AH7" i="10"/>
  <c r="AG7" i="10"/>
  <c r="AF7" i="10"/>
  <c r="AE7" i="10"/>
  <c r="AD7" i="10"/>
  <c r="AC7" i="10"/>
  <c r="AB7" i="10"/>
  <c r="AA7" i="10"/>
  <c r="Z7" i="10"/>
  <c r="X7" i="10"/>
  <c r="W7" i="10"/>
  <c r="V7" i="10"/>
  <c r="U7" i="10"/>
  <c r="T7" i="10"/>
  <c r="S7" i="10"/>
  <c r="R7" i="10"/>
  <c r="Q7" i="10"/>
  <c r="P7" i="10"/>
  <c r="O7" i="10"/>
  <c r="N7" i="10"/>
  <c r="L7" i="10"/>
  <c r="K7" i="10"/>
  <c r="J7" i="10"/>
  <c r="I7" i="10"/>
  <c r="H7" i="10"/>
  <c r="G7" i="10"/>
  <c r="F7" i="10"/>
  <c r="E7" i="10"/>
  <c r="D7" i="10"/>
  <c r="C7" i="10"/>
  <c r="B7" i="10"/>
  <c r="AJ6" i="10"/>
  <c r="AI6" i="10"/>
  <c r="AH6" i="10"/>
  <c r="AG6" i="10"/>
  <c r="AF6" i="10"/>
  <c r="AE6" i="10"/>
  <c r="AD6" i="10"/>
  <c r="AC6" i="10"/>
  <c r="AB6" i="10"/>
  <c r="AA6" i="10"/>
  <c r="Z6" i="10"/>
  <c r="X6" i="10"/>
  <c r="W6" i="10"/>
  <c r="V6" i="10"/>
  <c r="U6" i="10"/>
  <c r="T6" i="10"/>
  <c r="S6" i="10"/>
  <c r="R6" i="10"/>
  <c r="Q6" i="10"/>
  <c r="P6" i="10"/>
  <c r="O6" i="10"/>
  <c r="N6" i="10"/>
  <c r="L6" i="10"/>
  <c r="K6" i="10"/>
  <c r="J6" i="10"/>
  <c r="I6" i="10"/>
  <c r="H6" i="10"/>
  <c r="G6" i="10"/>
  <c r="F6" i="10"/>
  <c r="E6" i="10"/>
  <c r="D6" i="10"/>
  <c r="C6" i="10"/>
  <c r="B6" i="10"/>
  <c r="AJ5" i="10"/>
  <c r="AI5" i="10"/>
  <c r="AH5" i="10"/>
  <c r="AG5" i="10"/>
  <c r="AF5" i="10"/>
  <c r="AE5" i="10"/>
  <c r="AD5" i="10"/>
  <c r="AC5" i="10"/>
  <c r="AB5" i="10"/>
  <c r="AA5" i="10"/>
  <c r="Z5" i="10"/>
  <c r="X5" i="10"/>
  <c r="W5" i="10"/>
  <c r="V5" i="10"/>
  <c r="U5" i="10"/>
  <c r="T5" i="10"/>
  <c r="S5" i="10"/>
  <c r="R5" i="10"/>
  <c r="Q5" i="10"/>
  <c r="P5" i="10"/>
  <c r="O5" i="10"/>
  <c r="N5" i="10"/>
  <c r="L5" i="10"/>
  <c r="K5" i="10"/>
  <c r="J5" i="10"/>
  <c r="I5" i="10"/>
  <c r="H5" i="10"/>
  <c r="G5" i="10"/>
  <c r="F5" i="10"/>
  <c r="E5" i="10"/>
  <c r="D5" i="10"/>
  <c r="C5" i="10"/>
  <c r="B5" i="10"/>
  <c r="AJ4" i="10"/>
  <c r="AI4" i="10"/>
  <c r="AH4" i="10"/>
  <c r="AG4" i="10"/>
  <c r="AF4" i="10"/>
  <c r="AE4" i="10"/>
  <c r="AD4" i="10"/>
  <c r="AC4" i="10"/>
  <c r="AB4" i="10"/>
  <c r="AA4" i="10"/>
  <c r="Z4" i="10"/>
  <c r="X4" i="10"/>
  <c r="W4" i="10"/>
  <c r="V4" i="10"/>
  <c r="U4" i="10"/>
  <c r="T4" i="10"/>
  <c r="S4" i="10"/>
  <c r="R4" i="10"/>
  <c r="Q4" i="10"/>
  <c r="P4" i="10"/>
  <c r="O4" i="10"/>
  <c r="N4" i="10"/>
  <c r="L4" i="10"/>
  <c r="K4" i="10"/>
  <c r="J4" i="10"/>
  <c r="I4" i="10"/>
  <c r="H4" i="10"/>
  <c r="G4" i="10"/>
  <c r="F4" i="10"/>
  <c r="E4" i="10"/>
  <c r="D4" i="10"/>
  <c r="C4" i="10"/>
  <c r="B4" i="10"/>
  <c r="AJ3" i="10"/>
  <c r="AI3" i="10"/>
  <c r="AH3" i="10"/>
  <c r="AG3" i="10"/>
  <c r="AF3" i="10"/>
  <c r="AE3" i="10"/>
  <c r="AD3" i="10"/>
  <c r="AC3" i="10"/>
  <c r="AB3" i="10"/>
  <c r="AA3" i="10"/>
  <c r="Z3" i="10"/>
  <c r="X3" i="10"/>
  <c r="W3" i="10"/>
  <c r="V3" i="10"/>
  <c r="U3" i="10"/>
  <c r="T3" i="10"/>
  <c r="S3" i="10"/>
  <c r="R3" i="10"/>
  <c r="Q3" i="10"/>
  <c r="P3" i="10"/>
  <c r="O3" i="10"/>
  <c r="N3" i="10"/>
  <c r="L3" i="10"/>
  <c r="K3" i="10"/>
  <c r="J3" i="10"/>
  <c r="I3" i="10"/>
  <c r="H3" i="10"/>
  <c r="G3" i="10"/>
  <c r="F3" i="10"/>
  <c r="E3" i="10"/>
  <c r="D3" i="10"/>
  <c r="C3" i="10"/>
  <c r="B3" i="10"/>
  <c r="AJ36" i="7"/>
  <c r="AI36" i="7"/>
  <c r="AH36" i="7"/>
  <c r="AG36" i="7"/>
  <c r="AF36" i="7"/>
  <c r="AE36" i="7"/>
  <c r="AD36" i="7"/>
  <c r="AC36" i="7"/>
  <c r="AB36" i="7"/>
  <c r="AA36" i="7"/>
  <c r="Z36" i="7"/>
  <c r="X36" i="7"/>
  <c r="W36" i="7"/>
  <c r="V36" i="7"/>
  <c r="U36" i="7"/>
  <c r="T36" i="7"/>
  <c r="S36" i="7"/>
  <c r="R36" i="7"/>
  <c r="Q36" i="7"/>
  <c r="P36" i="7"/>
  <c r="O36" i="7"/>
  <c r="N36" i="7"/>
  <c r="M36" i="7"/>
  <c r="L36" i="7"/>
  <c r="K36" i="7"/>
  <c r="J36" i="7"/>
  <c r="I36" i="7"/>
  <c r="H36" i="7"/>
  <c r="G36" i="7"/>
  <c r="F36" i="7"/>
  <c r="E36" i="7"/>
  <c r="D36" i="7"/>
  <c r="C36" i="7"/>
  <c r="B36" i="7"/>
  <c r="AJ34" i="7"/>
  <c r="AJ33" i="7"/>
  <c r="AJ35" i="7"/>
  <c r="AI34" i="7"/>
  <c r="AI33" i="7"/>
  <c r="AI35" i="7"/>
  <c r="AH34" i="7"/>
  <c r="AH33" i="7"/>
  <c r="AH35" i="7"/>
  <c r="AG34" i="7"/>
  <c r="AG33" i="7"/>
  <c r="AG35" i="7"/>
  <c r="AF34" i="7"/>
  <c r="AF33" i="7"/>
  <c r="AF35" i="7"/>
  <c r="AE34" i="7"/>
  <c r="AE33" i="7"/>
  <c r="AE35" i="7"/>
  <c r="AD34" i="7"/>
  <c r="AD33" i="7"/>
  <c r="AD35" i="7"/>
  <c r="AC34" i="7"/>
  <c r="AC33" i="7"/>
  <c r="AC35" i="7"/>
  <c r="AB34" i="7"/>
  <c r="AB33" i="7"/>
  <c r="AB35" i="7"/>
  <c r="Z34" i="7"/>
  <c r="Z33" i="7"/>
  <c r="Z35" i="7"/>
  <c r="X34" i="7"/>
  <c r="X33" i="7"/>
  <c r="X35" i="7"/>
  <c r="W34" i="7"/>
  <c r="W33" i="7"/>
  <c r="W35" i="7"/>
  <c r="V34" i="7"/>
  <c r="V33" i="7"/>
  <c r="V35" i="7"/>
  <c r="U34" i="7"/>
  <c r="U33" i="7"/>
  <c r="U35" i="7"/>
  <c r="T34" i="7"/>
  <c r="T33" i="7"/>
  <c r="T35" i="7"/>
  <c r="S34" i="7"/>
  <c r="S33" i="7"/>
  <c r="S35" i="7"/>
  <c r="R34" i="7"/>
  <c r="R33" i="7"/>
  <c r="R35" i="7"/>
  <c r="Q34" i="7"/>
  <c r="Q33" i="7"/>
  <c r="Q35" i="7"/>
  <c r="P34" i="7"/>
  <c r="P33" i="7"/>
  <c r="P35" i="7"/>
  <c r="N34" i="7"/>
  <c r="N33" i="7"/>
  <c r="N35" i="7"/>
  <c r="L34" i="7"/>
  <c r="L33" i="7"/>
  <c r="L35" i="7"/>
  <c r="K34" i="7"/>
  <c r="K33" i="7"/>
  <c r="K35" i="7"/>
  <c r="J34" i="7"/>
  <c r="J33" i="7"/>
  <c r="J35" i="7"/>
  <c r="I34" i="7"/>
  <c r="I33" i="7"/>
  <c r="I35" i="7"/>
  <c r="H34" i="7"/>
  <c r="H33" i="7"/>
  <c r="H35" i="7"/>
  <c r="G34" i="7"/>
  <c r="G33" i="7"/>
  <c r="G35" i="7"/>
  <c r="F34" i="7"/>
  <c r="F33" i="7"/>
  <c r="F35" i="7"/>
  <c r="E34" i="7"/>
  <c r="E33" i="7"/>
  <c r="E35" i="7"/>
  <c r="D34" i="7"/>
  <c r="D33" i="7"/>
  <c r="D35" i="7"/>
  <c r="B34" i="7"/>
  <c r="B33" i="7"/>
  <c r="B35" i="7"/>
  <c r="AA33" i="7"/>
  <c r="O33" i="7"/>
  <c r="C33" i="7"/>
  <c r="Z76" i="2"/>
  <c r="Z77" i="2"/>
  <c r="Z78" i="2"/>
  <c r="Z85" i="2"/>
  <c r="Y76" i="2"/>
  <c r="Y77" i="2"/>
  <c r="Y78" i="2"/>
  <c r="Y85" i="2"/>
  <c r="X76" i="2"/>
  <c r="X77" i="2"/>
  <c r="X78" i="2"/>
  <c r="X85" i="2"/>
  <c r="W76" i="2"/>
  <c r="W77" i="2"/>
  <c r="W78" i="2"/>
  <c r="W85" i="2"/>
  <c r="V76" i="2"/>
  <c r="V77" i="2"/>
  <c r="V78" i="2"/>
  <c r="V85" i="2"/>
  <c r="U76" i="2"/>
  <c r="U77" i="2"/>
  <c r="U78" i="2"/>
  <c r="U85" i="2"/>
  <c r="T76" i="2"/>
  <c r="T77" i="2"/>
  <c r="T78" i="2"/>
  <c r="T85" i="2"/>
  <c r="S76" i="2"/>
  <c r="S77" i="2"/>
  <c r="S78" i="2"/>
  <c r="S85" i="2"/>
  <c r="R76" i="2"/>
  <c r="R77" i="2"/>
  <c r="R78" i="2"/>
  <c r="R85" i="2"/>
  <c r="Q76" i="2"/>
  <c r="Q77" i="2"/>
  <c r="Q78" i="2"/>
  <c r="Q85" i="2"/>
  <c r="P76" i="2"/>
  <c r="P77" i="2"/>
  <c r="P78" i="2"/>
  <c r="P85" i="2"/>
  <c r="O76" i="2"/>
  <c r="O77" i="2"/>
  <c r="O78" i="2"/>
  <c r="O85" i="2"/>
  <c r="N76" i="2"/>
  <c r="N77" i="2"/>
  <c r="N78" i="2"/>
  <c r="N85" i="2"/>
  <c r="M76" i="2"/>
  <c r="M77" i="2"/>
  <c r="M78" i="2"/>
  <c r="M85" i="2"/>
  <c r="L76" i="2"/>
  <c r="L77" i="2"/>
  <c r="L78" i="2"/>
  <c r="L85" i="2"/>
  <c r="K76" i="2"/>
  <c r="K77" i="2"/>
  <c r="K78" i="2"/>
  <c r="K85" i="2"/>
  <c r="J76" i="2"/>
  <c r="J77" i="2"/>
  <c r="J78" i="2"/>
  <c r="J85" i="2"/>
  <c r="I76" i="2"/>
  <c r="I77" i="2"/>
  <c r="I78" i="2"/>
  <c r="I85" i="2"/>
  <c r="H76" i="2"/>
  <c r="H77" i="2"/>
  <c r="H78" i="2"/>
  <c r="H85" i="2"/>
  <c r="G76" i="2"/>
  <c r="G77" i="2"/>
  <c r="G78" i="2"/>
  <c r="G85" i="2"/>
  <c r="F76" i="2"/>
  <c r="F77" i="2"/>
  <c r="F78" i="2"/>
  <c r="F85" i="2"/>
  <c r="E76" i="2"/>
  <c r="E77" i="2"/>
  <c r="E78" i="2"/>
  <c r="E85" i="2"/>
  <c r="D76" i="2"/>
  <c r="D77" i="2"/>
  <c r="D78" i="2"/>
  <c r="D85" i="2"/>
  <c r="C76" i="2"/>
  <c r="C77" i="2"/>
  <c r="C78" i="2"/>
  <c r="C85" i="2"/>
  <c r="B76" i="2"/>
  <c r="B77" i="2"/>
  <c r="B78" i="2"/>
  <c r="B85" i="2"/>
  <c r="Z84" i="2"/>
  <c r="Y84" i="2"/>
  <c r="X84" i="2"/>
  <c r="W84" i="2"/>
  <c r="V84" i="2"/>
  <c r="U84" i="2"/>
  <c r="T84" i="2"/>
  <c r="S84" i="2"/>
  <c r="R84" i="2"/>
  <c r="Q84" i="2"/>
  <c r="P84" i="2"/>
  <c r="O84" i="2"/>
  <c r="N84" i="2"/>
  <c r="M84" i="2"/>
  <c r="L84" i="2"/>
  <c r="K84" i="2"/>
  <c r="J84" i="2"/>
  <c r="I84" i="2"/>
  <c r="H84" i="2"/>
  <c r="G84" i="2"/>
  <c r="F84" i="2"/>
  <c r="E84" i="2"/>
  <c r="D84" i="2"/>
  <c r="C84" i="2"/>
  <c r="B84" i="2"/>
  <c r="Z73" i="2"/>
  <c r="Z74" i="2"/>
  <c r="Z75" i="2"/>
  <c r="Z83" i="2"/>
  <c r="Y73" i="2"/>
  <c r="Y74" i="2"/>
  <c r="Y75" i="2"/>
  <c r="Y83" i="2"/>
  <c r="X73" i="2"/>
  <c r="X74" i="2"/>
  <c r="X75" i="2"/>
  <c r="X83" i="2"/>
  <c r="W73" i="2"/>
  <c r="W74" i="2"/>
  <c r="W75" i="2"/>
  <c r="W83" i="2"/>
  <c r="V73" i="2"/>
  <c r="V74" i="2"/>
  <c r="V75" i="2"/>
  <c r="V83" i="2"/>
  <c r="U73" i="2"/>
  <c r="U74" i="2"/>
  <c r="U75" i="2"/>
  <c r="U83" i="2"/>
  <c r="T73" i="2"/>
  <c r="T74" i="2"/>
  <c r="T75" i="2"/>
  <c r="T83" i="2"/>
  <c r="S73" i="2"/>
  <c r="S74" i="2"/>
  <c r="S75" i="2"/>
  <c r="S83" i="2"/>
  <c r="R73" i="2"/>
  <c r="R74" i="2"/>
  <c r="R75" i="2"/>
  <c r="R83" i="2"/>
  <c r="Q73" i="2"/>
  <c r="Q74" i="2"/>
  <c r="Q75" i="2"/>
  <c r="Q83" i="2"/>
  <c r="P73" i="2"/>
  <c r="P74" i="2"/>
  <c r="P75" i="2"/>
  <c r="P83" i="2"/>
  <c r="O73" i="2"/>
  <c r="O74" i="2"/>
  <c r="O75" i="2"/>
  <c r="O83" i="2"/>
  <c r="N73" i="2"/>
  <c r="N74" i="2"/>
  <c r="N75" i="2"/>
  <c r="N83" i="2"/>
  <c r="M73" i="2"/>
  <c r="M74" i="2"/>
  <c r="M75" i="2"/>
  <c r="M83" i="2"/>
  <c r="L73" i="2"/>
  <c r="L74" i="2"/>
  <c r="L75" i="2"/>
  <c r="L83" i="2"/>
  <c r="K73" i="2"/>
  <c r="K74" i="2"/>
  <c r="K75" i="2"/>
  <c r="K83" i="2"/>
  <c r="J73" i="2"/>
  <c r="J74" i="2"/>
  <c r="J75" i="2"/>
  <c r="J83" i="2"/>
  <c r="I73" i="2"/>
  <c r="I74" i="2"/>
  <c r="I75" i="2"/>
  <c r="I83" i="2"/>
  <c r="H73" i="2"/>
  <c r="H74" i="2"/>
  <c r="H75" i="2"/>
  <c r="H83" i="2"/>
  <c r="G73" i="2"/>
  <c r="G74" i="2"/>
  <c r="G75" i="2"/>
  <c r="G83" i="2"/>
  <c r="F73" i="2"/>
  <c r="F74" i="2"/>
  <c r="F75" i="2"/>
  <c r="F83" i="2"/>
  <c r="E73" i="2"/>
  <c r="E74" i="2"/>
  <c r="E75" i="2"/>
  <c r="E83" i="2"/>
  <c r="D73" i="2"/>
  <c r="D74" i="2"/>
  <c r="D75" i="2"/>
  <c r="D83" i="2"/>
  <c r="C73" i="2"/>
  <c r="C74" i="2"/>
  <c r="C75" i="2"/>
  <c r="C83" i="2"/>
  <c r="B73" i="2"/>
  <c r="B74" i="2"/>
  <c r="B75" i="2"/>
  <c r="B83" i="2"/>
  <c r="Z82" i="2"/>
  <c r="Y82" i="2"/>
  <c r="X82" i="2"/>
  <c r="W82" i="2"/>
  <c r="V82" i="2"/>
  <c r="U82" i="2"/>
  <c r="T82" i="2"/>
  <c r="S82" i="2"/>
  <c r="R82" i="2"/>
  <c r="Q82" i="2"/>
  <c r="P82" i="2"/>
  <c r="O82" i="2"/>
  <c r="N82" i="2"/>
  <c r="M82" i="2"/>
  <c r="L82" i="2"/>
  <c r="K82" i="2"/>
  <c r="J82" i="2"/>
  <c r="I82" i="2"/>
  <c r="H82" i="2"/>
  <c r="G82" i="2"/>
  <c r="F82" i="2"/>
  <c r="E82" i="2"/>
  <c r="D82" i="2"/>
  <c r="C82" i="2"/>
  <c r="B82" i="2"/>
  <c r="Z70" i="2"/>
  <c r="Z71" i="2"/>
  <c r="Z72" i="2"/>
  <c r="Z81" i="2"/>
  <c r="Y70" i="2"/>
  <c r="Y71" i="2"/>
  <c r="Y72" i="2"/>
  <c r="Y81" i="2"/>
  <c r="X70" i="2"/>
  <c r="X71" i="2"/>
  <c r="X72" i="2"/>
  <c r="X81" i="2"/>
  <c r="W70" i="2"/>
  <c r="W71" i="2"/>
  <c r="W72" i="2"/>
  <c r="W81" i="2"/>
  <c r="V70" i="2"/>
  <c r="V71" i="2"/>
  <c r="V72" i="2"/>
  <c r="V81" i="2"/>
  <c r="U70" i="2"/>
  <c r="U71" i="2"/>
  <c r="U72" i="2"/>
  <c r="U81" i="2"/>
  <c r="T70" i="2"/>
  <c r="T71" i="2"/>
  <c r="T72" i="2"/>
  <c r="T81" i="2"/>
  <c r="S70" i="2"/>
  <c r="S71" i="2"/>
  <c r="S72" i="2"/>
  <c r="S81" i="2"/>
  <c r="R70" i="2"/>
  <c r="R71" i="2"/>
  <c r="R72" i="2"/>
  <c r="R81" i="2"/>
  <c r="Q70" i="2"/>
  <c r="Q71" i="2"/>
  <c r="Q72" i="2"/>
  <c r="Q81" i="2"/>
  <c r="P70" i="2"/>
  <c r="P71" i="2"/>
  <c r="P72" i="2"/>
  <c r="P81" i="2"/>
  <c r="O70" i="2"/>
  <c r="O71" i="2"/>
  <c r="O72" i="2"/>
  <c r="O81" i="2"/>
  <c r="N70" i="2"/>
  <c r="N71" i="2"/>
  <c r="N72" i="2"/>
  <c r="N81" i="2"/>
  <c r="M70" i="2"/>
  <c r="M71" i="2"/>
  <c r="M72" i="2"/>
  <c r="M81" i="2"/>
  <c r="L70" i="2"/>
  <c r="L71" i="2"/>
  <c r="L72" i="2"/>
  <c r="L81" i="2"/>
  <c r="K70" i="2"/>
  <c r="K71" i="2"/>
  <c r="K72" i="2"/>
  <c r="K81" i="2"/>
  <c r="J70" i="2"/>
  <c r="J71" i="2"/>
  <c r="J72" i="2"/>
  <c r="J81" i="2"/>
  <c r="I70" i="2"/>
  <c r="I71" i="2"/>
  <c r="I72" i="2"/>
  <c r="I81" i="2"/>
  <c r="H70" i="2"/>
  <c r="H71" i="2"/>
  <c r="H72" i="2"/>
  <c r="H81" i="2"/>
  <c r="G70" i="2"/>
  <c r="G71" i="2"/>
  <c r="G72" i="2"/>
  <c r="G81" i="2"/>
  <c r="F70" i="2"/>
  <c r="F71" i="2"/>
  <c r="F72" i="2"/>
  <c r="F81" i="2"/>
  <c r="E70" i="2"/>
  <c r="E71" i="2"/>
  <c r="E72" i="2"/>
  <c r="E81" i="2"/>
  <c r="D70" i="2"/>
  <c r="D71" i="2"/>
  <c r="D72" i="2"/>
  <c r="D81" i="2"/>
  <c r="C70" i="2"/>
  <c r="C71" i="2"/>
  <c r="C72" i="2"/>
  <c r="C81" i="2"/>
  <c r="B70" i="2"/>
  <c r="B71" i="2"/>
  <c r="B72" i="2"/>
  <c r="B81" i="2"/>
  <c r="Z80" i="2"/>
  <c r="Y80" i="2"/>
  <c r="X80" i="2"/>
  <c r="W80" i="2"/>
  <c r="V80" i="2"/>
  <c r="U80" i="2"/>
  <c r="T80" i="2"/>
  <c r="S80" i="2"/>
  <c r="R80" i="2"/>
  <c r="Q80" i="2"/>
  <c r="P80" i="2"/>
  <c r="O80" i="2"/>
  <c r="N80" i="2"/>
  <c r="M80" i="2"/>
  <c r="L80" i="2"/>
  <c r="K80" i="2"/>
  <c r="J80" i="2"/>
  <c r="I80" i="2"/>
  <c r="H80" i="2"/>
  <c r="G80" i="2"/>
  <c r="F80" i="2"/>
  <c r="E80" i="2"/>
  <c r="D80" i="2"/>
  <c r="C80" i="2"/>
  <c r="B80" i="2"/>
  <c r="DS219" i="6"/>
  <c r="DL219" i="6"/>
  <c r="DF219" i="6"/>
  <c r="DD219" i="6"/>
  <c r="DB219" i="6"/>
  <c r="CZ219" i="6"/>
  <c r="CX219" i="6"/>
  <c r="CV219" i="6"/>
  <c r="CT219" i="6"/>
  <c r="CR219" i="6"/>
  <c r="CP219" i="6"/>
  <c r="CH219" i="6"/>
  <c r="CB219" i="6"/>
  <c r="BT219" i="6"/>
  <c r="BN219" i="6"/>
  <c r="BF219" i="6"/>
  <c r="AZ219" i="6"/>
  <c r="AT219" i="6"/>
  <c r="AK219" i="6"/>
  <c r="AD219" i="6"/>
  <c r="X219" i="6"/>
  <c r="P219" i="6"/>
  <c r="L219" i="6"/>
  <c r="J219" i="6"/>
  <c r="C219" i="6"/>
  <c r="DS218" i="6"/>
  <c r="DL218" i="6"/>
  <c r="DF218" i="6"/>
  <c r="DD218" i="6"/>
  <c r="DB218" i="6"/>
  <c r="CZ218" i="6"/>
  <c r="CX218" i="6"/>
  <c r="CV218" i="6"/>
  <c r="CT218" i="6"/>
  <c r="CR218" i="6"/>
  <c r="CP218" i="6"/>
  <c r="CH218" i="6"/>
  <c r="CB218" i="6"/>
  <c r="BT218" i="6"/>
  <c r="BN218" i="6"/>
  <c r="BF218" i="6"/>
  <c r="AZ218" i="6"/>
  <c r="AT218" i="6"/>
  <c r="AK218" i="6"/>
  <c r="AD218" i="6"/>
  <c r="X218" i="6"/>
  <c r="P218" i="6"/>
  <c r="L218" i="6"/>
  <c r="J218" i="6"/>
  <c r="C218" i="6"/>
  <c r="DS216" i="6"/>
  <c r="DL216" i="6"/>
  <c r="DF216" i="6"/>
  <c r="DD216" i="6"/>
  <c r="DB216" i="6"/>
  <c r="CZ216" i="6"/>
  <c r="CX216" i="6"/>
  <c r="CV216" i="6"/>
  <c r="CT216" i="6"/>
  <c r="CR216" i="6"/>
  <c r="CP216" i="6"/>
  <c r="CH216" i="6"/>
  <c r="CB216" i="6"/>
  <c r="BT216" i="6"/>
  <c r="BN216" i="6"/>
  <c r="BF216" i="6"/>
  <c r="AZ216" i="6"/>
  <c r="AT216" i="6"/>
  <c r="AK216" i="6"/>
  <c r="AD216" i="6"/>
  <c r="X216" i="6"/>
  <c r="P216" i="6"/>
  <c r="L216" i="6"/>
  <c r="J216" i="6"/>
  <c r="C216" i="6"/>
  <c r="DS215" i="6"/>
  <c r="DL215" i="6"/>
  <c r="DF215" i="6"/>
  <c r="DD215" i="6"/>
  <c r="DB215" i="6"/>
  <c r="CZ215" i="6"/>
  <c r="CX215" i="6"/>
  <c r="CV215" i="6"/>
  <c r="CT215" i="6"/>
  <c r="CR215" i="6"/>
  <c r="CP215" i="6"/>
  <c r="CH215" i="6"/>
  <c r="CB215" i="6"/>
  <c r="BT215" i="6"/>
  <c r="BN215" i="6"/>
  <c r="BF215" i="6"/>
  <c r="AZ215" i="6"/>
  <c r="AT215" i="6"/>
  <c r="AK215" i="6"/>
  <c r="AD215" i="6"/>
  <c r="X215" i="6"/>
  <c r="P215" i="6"/>
  <c r="L215" i="6"/>
  <c r="J215" i="6"/>
  <c r="C215" i="6"/>
  <c r="DS213" i="6"/>
  <c r="DL213" i="6"/>
  <c r="DF213" i="6"/>
  <c r="DD213" i="6"/>
  <c r="DB213" i="6"/>
  <c r="CZ213" i="6"/>
  <c r="CX213" i="6"/>
  <c r="CV213" i="6"/>
  <c r="CT213" i="6"/>
  <c r="CR213" i="6"/>
  <c r="CP213" i="6"/>
  <c r="CH213" i="6"/>
  <c r="CB213" i="6"/>
  <c r="BT213" i="6"/>
  <c r="BN213" i="6"/>
  <c r="BF213" i="6"/>
  <c r="AZ213" i="6"/>
  <c r="AT213" i="6"/>
  <c r="AK213" i="6"/>
  <c r="AD213" i="6"/>
  <c r="X213" i="6"/>
  <c r="P213" i="6"/>
  <c r="L213" i="6"/>
  <c r="J213" i="6"/>
  <c r="C213" i="6"/>
  <c r="DS212" i="6"/>
  <c r="DL212" i="6"/>
  <c r="DF212" i="6"/>
  <c r="DD212" i="6"/>
  <c r="DB212" i="6"/>
  <c r="CZ212" i="6"/>
  <c r="CX212" i="6"/>
  <c r="CV212" i="6"/>
  <c r="CT212" i="6"/>
  <c r="CR212" i="6"/>
  <c r="CP212" i="6"/>
  <c r="CH212" i="6"/>
  <c r="CB212" i="6"/>
  <c r="BT212" i="6"/>
  <c r="BN212" i="6"/>
  <c r="BF212" i="6"/>
  <c r="AZ212" i="6"/>
  <c r="AT212" i="6"/>
  <c r="AK212" i="6"/>
  <c r="AD212" i="6"/>
  <c r="X212" i="6"/>
  <c r="P212" i="6"/>
  <c r="L212" i="6"/>
  <c r="J212" i="6"/>
  <c r="C212" i="6"/>
  <c r="DS210" i="6"/>
  <c r="DL210" i="6"/>
  <c r="DF210" i="6"/>
  <c r="DD210" i="6"/>
  <c r="DB210" i="6"/>
  <c r="CZ210" i="6"/>
  <c r="CX210" i="6"/>
  <c r="CV210" i="6"/>
  <c r="CT210" i="6"/>
  <c r="CR210" i="6"/>
  <c r="CP210" i="6"/>
  <c r="CH210" i="6"/>
  <c r="CB210" i="6"/>
  <c r="BT210" i="6"/>
  <c r="BN210" i="6"/>
  <c r="BF210" i="6"/>
  <c r="AZ210" i="6"/>
  <c r="AT210" i="6"/>
  <c r="AK210" i="6"/>
  <c r="AD210" i="6"/>
  <c r="X210" i="6"/>
  <c r="P210" i="6"/>
  <c r="L210" i="6"/>
  <c r="J210" i="6"/>
  <c r="C210" i="6"/>
  <c r="DS209" i="6"/>
  <c r="DL209" i="6"/>
  <c r="DF209" i="6"/>
  <c r="DD209" i="6"/>
  <c r="DB209" i="6"/>
  <c r="CZ209" i="6"/>
  <c r="CX209" i="6"/>
  <c r="CV209" i="6"/>
  <c r="CT209" i="6"/>
  <c r="CR209" i="6"/>
  <c r="CP209" i="6"/>
  <c r="CH209" i="6"/>
  <c r="CB209" i="6"/>
  <c r="BT209" i="6"/>
  <c r="BN209" i="6"/>
  <c r="BF209" i="6"/>
  <c r="AZ209" i="6"/>
  <c r="AT209" i="6"/>
  <c r="AK209" i="6"/>
  <c r="AD209" i="6"/>
  <c r="X209" i="6"/>
  <c r="P209" i="6"/>
  <c r="L209" i="6"/>
  <c r="J209" i="6"/>
  <c r="C209" i="6"/>
  <c r="DS207" i="6"/>
  <c r="DL207" i="6"/>
  <c r="DF207" i="6"/>
  <c r="DD207" i="6"/>
  <c r="DB207" i="6"/>
  <c r="CZ207" i="6"/>
  <c r="CX207" i="6"/>
  <c r="CV207" i="6"/>
  <c r="CT207" i="6"/>
  <c r="CR207" i="6"/>
  <c r="CP207" i="6"/>
  <c r="CH207" i="6"/>
  <c r="CB207" i="6"/>
  <c r="BT207" i="6"/>
  <c r="BN207" i="6"/>
  <c r="BF207" i="6"/>
  <c r="AZ207" i="6"/>
  <c r="AT207" i="6"/>
  <c r="AK207" i="6"/>
  <c r="AD207" i="6"/>
  <c r="X207" i="6"/>
  <c r="P207" i="6"/>
  <c r="L207" i="6"/>
  <c r="J207" i="6"/>
  <c r="C207" i="6"/>
  <c r="DS206" i="6"/>
  <c r="DL206" i="6"/>
  <c r="DF206" i="6"/>
  <c r="DD206" i="6"/>
  <c r="DB206" i="6"/>
  <c r="CZ206" i="6"/>
  <c r="CX206" i="6"/>
  <c r="CV206" i="6"/>
  <c r="CT206" i="6"/>
  <c r="CR206" i="6"/>
  <c r="CP206" i="6"/>
  <c r="CH206" i="6"/>
  <c r="CB206" i="6"/>
  <c r="BT206" i="6"/>
  <c r="BN206" i="6"/>
  <c r="BF206" i="6"/>
  <c r="AZ206" i="6"/>
  <c r="AT206" i="6"/>
  <c r="AK206" i="6"/>
  <c r="AD206" i="6"/>
  <c r="X206" i="6"/>
  <c r="P206" i="6"/>
  <c r="L206" i="6"/>
  <c r="J206" i="6"/>
  <c r="C206" i="6"/>
  <c r="DS203" i="6"/>
  <c r="DL203" i="6"/>
  <c r="DF203" i="6"/>
  <c r="DD203" i="6"/>
  <c r="DB203" i="6"/>
  <c r="CZ203" i="6"/>
  <c r="CX203" i="6"/>
  <c r="CV203" i="6"/>
  <c r="CT203" i="6"/>
  <c r="CR203" i="6"/>
  <c r="CP203" i="6"/>
  <c r="CH203" i="6"/>
  <c r="CB203" i="6"/>
  <c r="BT203" i="6"/>
  <c r="BN203" i="6"/>
  <c r="BF203" i="6"/>
  <c r="AZ203" i="6"/>
  <c r="AT203" i="6"/>
  <c r="AK203" i="6"/>
  <c r="AD203" i="6"/>
  <c r="X203" i="6"/>
  <c r="P203" i="6"/>
  <c r="L203" i="6"/>
  <c r="J203" i="6"/>
  <c r="C203" i="6"/>
  <c r="DS202" i="6"/>
  <c r="DL202" i="6"/>
  <c r="DF202" i="6"/>
  <c r="DD202" i="6"/>
  <c r="DB202" i="6"/>
  <c r="CZ202" i="6"/>
  <c r="CX202" i="6"/>
  <c r="CV202" i="6"/>
  <c r="CT202" i="6"/>
  <c r="CR202" i="6"/>
  <c r="CP202" i="6"/>
  <c r="CH202" i="6"/>
  <c r="CB202" i="6"/>
  <c r="BT202" i="6"/>
  <c r="BN202" i="6"/>
  <c r="BF202" i="6"/>
  <c r="AZ202" i="6"/>
  <c r="AT202" i="6"/>
  <c r="AK202" i="6"/>
  <c r="AD202" i="6"/>
  <c r="X202" i="6"/>
  <c r="P202" i="6"/>
  <c r="L202" i="6"/>
  <c r="J202" i="6"/>
  <c r="C202" i="6"/>
  <c r="DS200" i="6"/>
  <c r="DL200" i="6"/>
  <c r="DF200" i="6"/>
  <c r="DD200" i="6"/>
  <c r="DB200" i="6"/>
  <c r="CZ200" i="6"/>
  <c r="CX200" i="6"/>
  <c r="CV200" i="6"/>
  <c r="CT200" i="6"/>
  <c r="CR200" i="6"/>
  <c r="CP200" i="6"/>
  <c r="CH200" i="6"/>
  <c r="CB200" i="6"/>
  <c r="BT200" i="6"/>
  <c r="BN200" i="6"/>
  <c r="BF200" i="6"/>
  <c r="AZ200" i="6"/>
  <c r="AT200" i="6"/>
  <c r="AK200" i="6"/>
  <c r="AD200" i="6"/>
  <c r="X200" i="6"/>
  <c r="P200" i="6"/>
  <c r="L200" i="6"/>
  <c r="J200" i="6"/>
  <c r="C200" i="6"/>
  <c r="DS199" i="6"/>
  <c r="DL199" i="6"/>
  <c r="DF199" i="6"/>
  <c r="DD199" i="6"/>
  <c r="DB199" i="6"/>
  <c r="CZ199" i="6"/>
  <c r="CX199" i="6"/>
  <c r="CV199" i="6"/>
  <c r="CT199" i="6"/>
  <c r="CR199" i="6"/>
  <c r="CP199" i="6"/>
  <c r="CH199" i="6"/>
  <c r="CB199" i="6"/>
  <c r="BT199" i="6"/>
  <c r="BN199" i="6"/>
  <c r="BF199" i="6"/>
  <c r="AZ199" i="6"/>
  <c r="AT199" i="6"/>
  <c r="AK199" i="6"/>
  <c r="AD199" i="6"/>
  <c r="X199" i="6"/>
  <c r="P199" i="6"/>
  <c r="L199" i="6"/>
  <c r="J199" i="6"/>
  <c r="C199" i="6"/>
  <c r="DS197" i="6"/>
  <c r="DL197" i="6"/>
  <c r="DF197" i="6"/>
  <c r="DD197" i="6"/>
  <c r="DB197" i="6"/>
  <c r="CZ197" i="6"/>
  <c r="CX197" i="6"/>
  <c r="CV197" i="6"/>
  <c r="CT197" i="6"/>
  <c r="CR197" i="6"/>
  <c r="CP197" i="6"/>
  <c r="CH197" i="6"/>
  <c r="CB197" i="6"/>
  <c r="BT197" i="6"/>
  <c r="BN197" i="6"/>
  <c r="BF197" i="6"/>
  <c r="AZ197" i="6"/>
  <c r="AT197" i="6"/>
  <c r="AK197" i="6"/>
  <c r="AD197" i="6"/>
  <c r="X197" i="6"/>
  <c r="P197" i="6"/>
  <c r="L197" i="6"/>
  <c r="J197" i="6"/>
  <c r="C197" i="6"/>
  <c r="DS196" i="6"/>
  <c r="DL196" i="6"/>
  <c r="DF196" i="6"/>
  <c r="DD196" i="6"/>
  <c r="DB196" i="6"/>
  <c r="CZ196" i="6"/>
  <c r="CX196" i="6"/>
  <c r="CV196" i="6"/>
  <c r="CT196" i="6"/>
  <c r="CR196" i="6"/>
  <c r="CP196" i="6"/>
  <c r="CH196" i="6"/>
  <c r="CB196" i="6"/>
  <c r="BT196" i="6"/>
  <c r="BN196" i="6"/>
  <c r="BF196" i="6"/>
  <c r="AZ196" i="6"/>
  <c r="AT196" i="6"/>
  <c r="AK196" i="6"/>
  <c r="AD196" i="6"/>
  <c r="X196" i="6"/>
  <c r="P196" i="6"/>
  <c r="L196" i="6"/>
  <c r="J196" i="6"/>
  <c r="C196" i="6"/>
  <c r="DS194" i="6"/>
  <c r="DL194" i="6"/>
  <c r="DF194" i="6"/>
  <c r="DD194" i="6"/>
  <c r="DB194" i="6"/>
  <c r="CZ194" i="6"/>
  <c r="CX194" i="6"/>
  <c r="CV194" i="6"/>
  <c r="CT194" i="6"/>
  <c r="CR194" i="6"/>
  <c r="CP194" i="6"/>
  <c r="CH194" i="6"/>
  <c r="CB194" i="6"/>
  <c r="BT194" i="6"/>
  <c r="BN194" i="6"/>
  <c r="BF194" i="6"/>
  <c r="AZ194" i="6"/>
  <c r="AT194" i="6"/>
  <c r="AK194" i="6"/>
  <c r="AD194" i="6"/>
  <c r="X194" i="6"/>
  <c r="P194" i="6"/>
  <c r="L194" i="6"/>
  <c r="J194" i="6"/>
  <c r="C194" i="6"/>
  <c r="DS193" i="6"/>
  <c r="DL193" i="6"/>
  <c r="DF193" i="6"/>
  <c r="DD193" i="6"/>
  <c r="DB193" i="6"/>
  <c r="CZ193" i="6"/>
  <c r="CX193" i="6"/>
  <c r="CV193" i="6"/>
  <c r="CT193" i="6"/>
  <c r="CR193" i="6"/>
  <c r="CP193" i="6"/>
  <c r="CH193" i="6"/>
  <c r="CB193" i="6"/>
  <c r="BT193" i="6"/>
  <c r="BN193" i="6"/>
  <c r="BF193" i="6"/>
  <c r="AZ193" i="6"/>
  <c r="AT193" i="6"/>
  <c r="AK193" i="6"/>
  <c r="AD193" i="6"/>
  <c r="X193" i="6"/>
  <c r="P193" i="6"/>
  <c r="L193" i="6"/>
  <c r="J193" i="6"/>
  <c r="C193" i="6"/>
  <c r="DS191" i="6"/>
  <c r="DL191" i="6"/>
  <c r="DF191" i="6"/>
  <c r="DD191" i="6"/>
  <c r="DB191" i="6"/>
  <c r="CZ191" i="6"/>
  <c r="CX191" i="6"/>
  <c r="CV191" i="6"/>
  <c r="CT191" i="6"/>
  <c r="CR191" i="6"/>
  <c r="CP191" i="6"/>
  <c r="CH191" i="6"/>
  <c r="CB191" i="6"/>
  <c r="BT191" i="6"/>
  <c r="BN191" i="6"/>
  <c r="BF191" i="6"/>
  <c r="AZ191" i="6"/>
  <c r="AT191" i="6"/>
  <c r="AK191" i="6"/>
  <c r="AD191" i="6"/>
  <c r="X191" i="6"/>
  <c r="P191" i="6"/>
  <c r="L191" i="6"/>
  <c r="J191" i="6"/>
  <c r="C191" i="6"/>
  <c r="DS190" i="6"/>
  <c r="DL190" i="6"/>
  <c r="DF190" i="6"/>
  <c r="DD190" i="6"/>
  <c r="DB190" i="6"/>
  <c r="CZ190" i="6"/>
  <c r="CX190" i="6"/>
  <c r="CV190" i="6"/>
  <c r="CT190" i="6"/>
  <c r="CR190" i="6"/>
  <c r="CP190" i="6"/>
  <c r="CH190" i="6"/>
  <c r="CB190" i="6"/>
  <c r="BT190" i="6"/>
  <c r="BN190" i="6"/>
  <c r="BF190" i="6"/>
  <c r="AZ190" i="6"/>
  <c r="AT190" i="6"/>
  <c r="AK190" i="6"/>
  <c r="AD190" i="6"/>
  <c r="X190" i="6"/>
  <c r="P190" i="6"/>
  <c r="L190" i="6"/>
  <c r="J190" i="6"/>
  <c r="C190" i="6"/>
  <c r="DS187" i="6"/>
  <c r="DL187" i="6"/>
  <c r="DF187" i="6"/>
  <c r="DD187" i="6"/>
  <c r="DB187" i="6"/>
  <c r="CZ187" i="6"/>
  <c r="CX187" i="6"/>
  <c r="CV187" i="6"/>
  <c r="CT187" i="6"/>
  <c r="CR187" i="6"/>
  <c r="CP187" i="6"/>
  <c r="CH187" i="6"/>
  <c r="CB187" i="6"/>
  <c r="BT187" i="6"/>
  <c r="BN187" i="6"/>
  <c r="BF187" i="6"/>
  <c r="AZ187" i="6"/>
  <c r="AT187" i="6"/>
  <c r="AK187" i="6"/>
  <c r="AD187" i="6"/>
  <c r="X187" i="6"/>
  <c r="P187" i="6"/>
  <c r="L187" i="6"/>
  <c r="J187" i="6"/>
  <c r="C187" i="6"/>
  <c r="DS186" i="6"/>
  <c r="DL186" i="6"/>
  <c r="DF186" i="6"/>
  <c r="DD186" i="6"/>
  <c r="DB186" i="6"/>
  <c r="CZ186" i="6"/>
  <c r="CX186" i="6"/>
  <c r="CV186" i="6"/>
  <c r="CT186" i="6"/>
  <c r="CR186" i="6"/>
  <c r="CP186" i="6"/>
  <c r="CH186" i="6"/>
  <c r="CB186" i="6"/>
  <c r="BT186" i="6"/>
  <c r="BN186" i="6"/>
  <c r="BF186" i="6"/>
  <c r="AZ186" i="6"/>
  <c r="AT186" i="6"/>
  <c r="AK186" i="6"/>
  <c r="AD186" i="6"/>
  <c r="X186" i="6"/>
  <c r="P186" i="6"/>
  <c r="L186" i="6"/>
  <c r="J186" i="6"/>
  <c r="C186" i="6"/>
  <c r="DS184" i="6"/>
  <c r="DL184" i="6"/>
  <c r="DF184" i="6"/>
  <c r="DD184" i="6"/>
  <c r="DB184" i="6"/>
  <c r="CZ184" i="6"/>
  <c r="CX184" i="6"/>
  <c r="CV184" i="6"/>
  <c r="CT184" i="6"/>
  <c r="CR184" i="6"/>
  <c r="CP184" i="6"/>
  <c r="CH184" i="6"/>
  <c r="CB184" i="6"/>
  <c r="BT184" i="6"/>
  <c r="BN184" i="6"/>
  <c r="BF184" i="6"/>
  <c r="AZ184" i="6"/>
  <c r="AT184" i="6"/>
  <c r="AK184" i="6"/>
  <c r="AD184" i="6"/>
  <c r="X184" i="6"/>
  <c r="P184" i="6"/>
  <c r="L184" i="6"/>
  <c r="J184" i="6"/>
  <c r="C184" i="6"/>
  <c r="DS183" i="6"/>
  <c r="DL183" i="6"/>
  <c r="DF183" i="6"/>
  <c r="DD183" i="6"/>
  <c r="DB183" i="6"/>
  <c r="CZ183" i="6"/>
  <c r="CX183" i="6"/>
  <c r="CV183" i="6"/>
  <c r="CT183" i="6"/>
  <c r="CR183" i="6"/>
  <c r="CP183" i="6"/>
  <c r="CH183" i="6"/>
  <c r="CB183" i="6"/>
  <c r="BT183" i="6"/>
  <c r="BN183" i="6"/>
  <c r="BF183" i="6"/>
  <c r="AZ183" i="6"/>
  <c r="AT183" i="6"/>
  <c r="AK183" i="6"/>
  <c r="AD183" i="6"/>
  <c r="X183" i="6"/>
  <c r="P183" i="6"/>
  <c r="L183" i="6"/>
  <c r="J183" i="6"/>
  <c r="C183" i="6"/>
  <c r="DS181" i="6"/>
  <c r="DL181" i="6"/>
  <c r="DF181" i="6"/>
  <c r="DD181" i="6"/>
  <c r="DB181" i="6"/>
  <c r="CZ181" i="6"/>
  <c r="CX181" i="6"/>
  <c r="CV181" i="6"/>
  <c r="CT181" i="6"/>
  <c r="CR181" i="6"/>
  <c r="CP181" i="6"/>
  <c r="CH181" i="6"/>
  <c r="CB181" i="6"/>
  <c r="BT181" i="6"/>
  <c r="BN181" i="6"/>
  <c r="BF181" i="6"/>
  <c r="AZ181" i="6"/>
  <c r="AT181" i="6"/>
  <c r="AK181" i="6"/>
  <c r="AD181" i="6"/>
  <c r="X181" i="6"/>
  <c r="P181" i="6"/>
  <c r="L181" i="6"/>
  <c r="J181" i="6"/>
  <c r="C181" i="6"/>
  <c r="DS180" i="6"/>
  <c r="DL180" i="6"/>
  <c r="DF180" i="6"/>
  <c r="DD180" i="6"/>
  <c r="DB180" i="6"/>
  <c r="CZ180" i="6"/>
  <c r="CX180" i="6"/>
  <c r="CV180" i="6"/>
  <c r="CT180" i="6"/>
  <c r="CR180" i="6"/>
  <c r="CP180" i="6"/>
  <c r="CH180" i="6"/>
  <c r="CB180" i="6"/>
  <c r="BT180" i="6"/>
  <c r="BN180" i="6"/>
  <c r="BF180" i="6"/>
  <c r="AZ180" i="6"/>
  <c r="AT180" i="6"/>
  <c r="AK180" i="6"/>
  <c r="AD180" i="6"/>
  <c r="X180" i="6"/>
  <c r="P180" i="6"/>
  <c r="L180" i="6"/>
  <c r="J180" i="6"/>
  <c r="C180" i="6"/>
  <c r="DS178" i="6"/>
  <c r="DL178" i="6"/>
  <c r="DF178" i="6"/>
  <c r="DD178" i="6"/>
  <c r="DB178" i="6"/>
  <c r="CZ178" i="6"/>
  <c r="CX178" i="6"/>
  <c r="CV178" i="6"/>
  <c r="CT178" i="6"/>
  <c r="CR178" i="6"/>
  <c r="CP178" i="6"/>
  <c r="CH178" i="6"/>
  <c r="CB178" i="6"/>
  <c r="BT178" i="6"/>
  <c r="BN178" i="6"/>
  <c r="BF178" i="6"/>
  <c r="AZ178" i="6"/>
  <c r="AT178" i="6"/>
  <c r="AK178" i="6"/>
  <c r="AD178" i="6"/>
  <c r="X178" i="6"/>
  <c r="P178" i="6"/>
  <c r="L178" i="6"/>
  <c r="J178" i="6"/>
  <c r="C178" i="6"/>
  <c r="DS177" i="6"/>
  <c r="DL177" i="6"/>
  <c r="DF177" i="6"/>
  <c r="DD177" i="6"/>
  <c r="DB177" i="6"/>
  <c r="CZ177" i="6"/>
  <c r="CX177" i="6"/>
  <c r="CV177" i="6"/>
  <c r="CT177" i="6"/>
  <c r="CR177" i="6"/>
  <c r="CP177" i="6"/>
  <c r="CH177" i="6"/>
  <c r="CB177" i="6"/>
  <c r="BT177" i="6"/>
  <c r="BN177" i="6"/>
  <c r="BF177" i="6"/>
  <c r="AZ177" i="6"/>
  <c r="AT177" i="6"/>
  <c r="AK177" i="6"/>
  <c r="AD177" i="6"/>
  <c r="X177" i="6"/>
  <c r="P177" i="6"/>
  <c r="L177" i="6"/>
  <c r="J177" i="6"/>
  <c r="C177" i="6"/>
  <c r="DS175" i="6"/>
  <c r="DL175" i="6"/>
  <c r="DF175" i="6"/>
  <c r="DD175" i="6"/>
  <c r="DB175" i="6"/>
  <c r="CZ175" i="6"/>
  <c r="CX175" i="6"/>
  <c r="CV175" i="6"/>
  <c r="CT175" i="6"/>
  <c r="CR175" i="6"/>
  <c r="CH175" i="6"/>
  <c r="CB175" i="6"/>
  <c r="BT175" i="6"/>
  <c r="BN175" i="6"/>
  <c r="BF175" i="6"/>
  <c r="AZ175" i="6"/>
  <c r="AT175" i="6"/>
  <c r="AK175" i="6"/>
  <c r="AD175" i="6"/>
  <c r="X175" i="6"/>
  <c r="P175" i="6"/>
  <c r="L175" i="6"/>
  <c r="J175" i="6"/>
  <c r="C175" i="6"/>
  <c r="DS174" i="6"/>
  <c r="DL174" i="6"/>
  <c r="DF174" i="6"/>
  <c r="DD174" i="6"/>
  <c r="DB174" i="6"/>
  <c r="CZ174" i="6"/>
  <c r="CX174" i="6"/>
  <c r="CV174" i="6"/>
  <c r="CT174" i="6"/>
  <c r="CR174" i="6"/>
  <c r="CH174" i="6"/>
  <c r="CB174" i="6"/>
  <c r="BT174" i="6"/>
  <c r="BN174" i="6"/>
  <c r="BF174" i="6"/>
  <c r="AZ174" i="6"/>
  <c r="AT174" i="6"/>
  <c r="AK174" i="6"/>
  <c r="AD174" i="6"/>
  <c r="X174" i="6"/>
  <c r="P174" i="6"/>
  <c r="L174" i="6"/>
  <c r="J174" i="6"/>
  <c r="C174" i="6"/>
  <c r="EF69" i="6"/>
  <c r="ED69" i="6"/>
  <c r="EB69" i="6"/>
  <c r="DZ69" i="6"/>
  <c r="DX69" i="6"/>
  <c r="DV69" i="6"/>
  <c r="DT69" i="6"/>
  <c r="DP69" i="6"/>
  <c r="DN69" i="6"/>
  <c r="DL69" i="6"/>
  <c r="DJ69" i="6"/>
  <c r="DH69" i="6"/>
  <c r="DF69" i="6"/>
  <c r="DD69" i="6"/>
  <c r="DB69" i="6"/>
  <c r="CZ69" i="6"/>
  <c r="CX69" i="6"/>
  <c r="CV69" i="6"/>
  <c r="CR69" i="6"/>
  <c r="CP69" i="6"/>
  <c r="CN69" i="6"/>
  <c r="CL69" i="6"/>
  <c r="CJ69" i="6"/>
  <c r="CH69" i="6"/>
  <c r="CF69" i="6"/>
  <c r="CD69" i="6"/>
  <c r="CB69" i="6"/>
  <c r="BZ69" i="6"/>
  <c r="BX69" i="6"/>
  <c r="BV69" i="6"/>
  <c r="BT69" i="6"/>
  <c r="BR69" i="6"/>
  <c r="BP69" i="6"/>
  <c r="BN69" i="6"/>
  <c r="BL69" i="6"/>
  <c r="BJ69" i="6"/>
  <c r="BH69" i="6"/>
  <c r="BF69" i="6"/>
  <c r="BD69" i="6"/>
  <c r="BB69" i="6"/>
  <c r="AZ69" i="6"/>
  <c r="AW69" i="6"/>
  <c r="AT69" i="6"/>
  <c r="AR69" i="6"/>
  <c r="AP69" i="6"/>
  <c r="AN69" i="6"/>
  <c r="AL69" i="6"/>
  <c r="AJ69" i="6"/>
  <c r="AH69" i="6"/>
  <c r="AF69" i="6"/>
  <c r="AD69" i="6"/>
  <c r="AB69" i="6"/>
  <c r="Z69" i="6"/>
  <c r="X69" i="6"/>
  <c r="V69" i="6"/>
  <c r="T69" i="6"/>
  <c r="R69" i="6"/>
  <c r="P69" i="6"/>
  <c r="N69" i="6"/>
  <c r="L69" i="6"/>
  <c r="J69" i="6"/>
  <c r="H69" i="6"/>
  <c r="F69" i="6"/>
  <c r="D69" i="6"/>
  <c r="EF68" i="6"/>
  <c r="ED68" i="6"/>
  <c r="EB68" i="6"/>
  <c r="DZ68" i="6"/>
  <c r="DX68" i="6"/>
  <c r="DV68" i="6"/>
  <c r="DT68" i="6"/>
  <c r="DP68" i="6"/>
  <c r="DN68" i="6"/>
  <c r="DL68" i="6"/>
  <c r="DJ68" i="6"/>
  <c r="DH68" i="6"/>
  <c r="DF68" i="6"/>
  <c r="DD68" i="6"/>
  <c r="DB68" i="6"/>
  <c r="CZ68" i="6"/>
  <c r="CX68" i="6"/>
  <c r="CV68" i="6"/>
  <c r="CR68" i="6"/>
  <c r="CP68" i="6"/>
  <c r="CN68" i="6"/>
  <c r="CL68" i="6"/>
  <c r="CJ68" i="6"/>
  <c r="CH68" i="6"/>
  <c r="CF68" i="6"/>
  <c r="CD68" i="6"/>
  <c r="CB68" i="6"/>
  <c r="BZ68" i="6"/>
  <c r="BX68" i="6"/>
  <c r="BV68" i="6"/>
  <c r="BT68" i="6"/>
  <c r="BR68" i="6"/>
  <c r="BP68" i="6"/>
  <c r="BN68" i="6"/>
  <c r="BL68" i="6"/>
  <c r="BJ68" i="6"/>
  <c r="BH68" i="6"/>
  <c r="BF68" i="6"/>
  <c r="BD68" i="6"/>
  <c r="BB68" i="6"/>
  <c r="AZ68" i="6"/>
  <c r="AW68" i="6"/>
  <c r="AT68" i="6"/>
  <c r="AR68" i="6"/>
  <c r="AP68" i="6"/>
  <c r="AN68" i="6"/>
  <c r="AL68" i="6"/>
  <c r="AJ68" i="6"/>
  <c r="AH68" i="6"/>
  <c r="AF68" i="6"/>
  <c r="AD68" i="6"/>
  <c r="AB68" i="6"/>
  <c r="Z68" i="6"/>
  <c r="X68" i="6"/>
  <c r="V68" i="6"/>
  <c r="T68" i="6"/>
  <c r="R68" i="6"/>
  <c r="P68" i="6"/>
  <c r="N68" i="6"/>
  <c r="L68" i="6"/>
  <c r="J68" i="6"/>
  <c r="H68" i="6"/>
  <c r="F68" i="6"/>
  <c r="D68" i="6"/>
  <c r="EF67" i="6"/>
  <c r="ED67" i="6"/>
  <c r="EB67" i="6"/>
  <c r="DZ67" i="6"/>
  <c r="DV67" i="6"/>
  <c r="DT67" i="6"/>
  <c r="DP67" i="6"/>
  <c r="DN67" i="6"/>
  <c r="DL67" i="6"/>
  <c r="DJ67" i="6"/>
  <c r="DH67" i="6"/>
  <c r="DF67" i="6"/>
  <c r="DD67" i="6"/>
  <c r="DB67" i="6"/>
  <c r="CZ67" i="6"/>
  <c r="CX67" i="6"/>
  <c r="CV67" i="6"/>
  <c r="CR67" i="6"/>
  <c r="CP67" i="6"/>
  <c r="CN67" i="6"/>
  <c r="CL67" i="6"/>
  <c r="CJ67" i="6"/>
  <c r="CH67" i="6"/>
  <c r="CF67" i="6"/>
  <c r="CD67" i="6"/>
  <c r="CB67" i="6"/>
  <c r="BZ67" i="6"/>
  <c r="BX67" i="6"/>
  <c r="BV67" i="6"/>
  <c r="BT67" i="6"/>
  <c r="BR67" i="6"/>
  <c r="BP67" i="6"/>
  <c r="BN67" i="6"/>
  <c r="BL67" i="6"/>
  <c r="BJ67" i="6"/>
  <c r="BH67" i="6"/>
  <c r="BF67" i="6"/>
  <c r="BD67" i="6"/>
  <c r="BB67" i="6"/>
  <c r="AZ67" i="6"/>
  <c r="AW67" i="6"/>
  <c r="AT67" i="6"/>
  <c r="AR67" i="6"/>
  <c r="AP67" i="6"/>
  <c r="AN67" i="6"/>
  <c r="AL67" i="6"/>
  <c r="AJ67" i="6"/>
  <c r="AH67" i="6"/>
  <c r="AF67" i="6"/>
  <c r="AD67" i="6"/>
  <c r="AB67" i="6"/>
  <c r="Z67" i="6"/>
  <c r="X67" i="6"/>
  <c r="V67" i="6"/>
  <c r="T67" i="6"/>
  <c r="R67" i="6"/>
  <c r="P67" i="6"/>
  <c r="N67" i="6"/>
  <c r="L67" i="6"/>
  <c r="J67" i="6"/>
  <c r="H67" i="6"/>
  <c r="F67" i="6"/>
  <c r="D67" i="6"/>
  <c r="EF66" i="6"/>
  <c r="ED66" i="6"/>
  <c r="EB66" i="6"/>
  <c r="DZ66" i="6"/>
  <c r="DX66" i="6"/>
  <c r="DV66" i="6"/>
  <c r="DT66" i="6"/>
  <c r="DP66" i="6"/>
  <c r="DN66" i="6"/>
  <c r="DL66" i="6"/>
  <c r="DJ66" i="6"/>
  <c r="DH66" i="6"/>
  <c r="DF66" i="6"/>
  <c r="DD66" i="6"/>
  <c r="DB66" i="6"/>
  <c r="CZ66" i="6"/>
  <c r="CX66" i="6"/>
  <c r="CV66" i="6"/>
  <c r="CR66" i="6"/>
  <c r="CP66" i="6"/>
  <c r="CN66" i="6"/>
  <c r="CL66" i="6"/>
  <c r="CJ66" i="6"/>
  <c r="CH66" i="6"/>
  <c r="CF66" i="6"/>
  <c r="CD66" i="6"/>
  <c r="CB66" i="6"/>
  <c r="BZ66" i="6"/>
  <c r="BX66" i="6"/>
  <c r="BV66" i="6"/>
  <c r="BT66" i="6"/>
  <c r="BR66" i="6"/>
  <c r="BP66" i="6"/>
  <c r="BN66" i="6"/>
  <c r="BL66" i="6"/>
  <c r="BJ66" i="6"/>
  <c r="BH66" i="6"/>
  <c r="BF66" i="6"/>
  <c r="BD66" i="6"/>
  <c r="BB66" i="6"/>
  <c r="AZ66" i="6"/>
  <c r="AW66" i="6"/>
  <c r="AT66" i="6"/>
  <c r="AR66" i="6"/>
  <c r="AP66" i="6"/>
  <c r="AN66" i="6"/>
  <c r="AL66" i="6"/>
  <c r="AJ66" i="6"/>
  <c r="AH66" i="6"/>
  <c r="AF66" i="6"/>
  <c r="AD66" i="6"/>
  <c r="AB66" i="6"/>
  <c r="Z66" i="6"/>
  <c r="X66" i="6"/>
  <c r="V66" i="6"/>
  <c r="T66" i="6"/>
  <c r="R66" i="6"/>
  <c r="P66" i="6"/>
  <c r="N66" i="6"/>
  <c r="L66" i="6"/>
  <c r="J66" i="6"/>
  <c r="H66" i="6"/>
  <c r="F66" i="6"/>
  <c r="D66" i="6"/>
  <c r="EF65" i="6"/>
  <c r="ED65" i="6"/>
  <c r="EB65" i="6"/>
  <c r="DZ65" i="6"/>
  <c r="DV65" i="6"/>
  <c r="DT65" i="6"/>
  <c r="DP65" i="6"/>
  <c r="DN65" i="6"/>
  <c r="DL65" i="6"/>
  <c r="DJ65" i="6"/>
  <c r="DH65" i="6"/>
  <c r="DF65" i="6"/>
  <c r="DD65" i="6"/>
  <c r="DB65" i="6"/>
  <c r="CZ65" i="6"/>
  <c r="CX65" i="6"/>
  <c r="CV65" i="6"/>
  <c r="CR65" i="6"/>
  <c r="CP65" i="6"/>
  <c r="CN65" i="6"/>
  <c r="CL65" i="6"/>
  <c r="CJ65" i="6"/>
  <c r="CH65" i="6"/>
  <c r="CF65" i="6"/>
  <c r="CD65" i="6"/>
  <c r="CB65" i="6"/>
  <c r="BZ65" i="6"/>
  <c r="BX65" i="6"/>
  <c r="BV65" i="6"/>
  <c r="BT65" i="6"/>
  <c r="BR65" i="6"/>
  <c r="BP65" i="6"/>
  <c r="BN65" i="6"/>
  <c r="BL65" i="6"/>
  <c r="BJ65" i="6"/>
  <c r="BH65" i="6"/>
  <c r="BF65" i="6"/>
  <c r="BD65" i="6"/>
  <c r="BB65" i="6"/>
  <c r="AZ65" i="6"/>
  <c r="AW65" i="6"/>
  <c r="AT65" i="6"/>
  <c r="AR65" i="6"/>
  <c r="AP65" i="6"/>
  <c r="AN65" i="6"/>
  <c r="AL65" i="6"/>
  <c r="AJ65" i="6"/>
  <c r="AH65" i="6"/>
  <c r="AF65" i="6"/>
  <c r="AD65" i="6"/>
  <c r="AB65" i="6"/>
  <c r="Z65" i="6"/>
  <c r="X65" i="6"/>
  <c r="V65" i="6"/>
  <c r="T65" i="6"/>
  <c r="R65" i="6"/>
  <c r="P65" i="6"/>
  <c r="N65" i="6"/>
  <c r="L65" i="6"/>
  <c r="J65" i="6"/>
  <c r="H65" i="6"/>
  <c r="F65" i="6"/>
  <c r="D65" i="6"/>
  <c r="EF64" i="6"/>
  <c r="ED64" i="6"/>
  <c r="EB64" i="6"/>
  <c r="DZ64" i="6"/>
  <c r="DV64" i="6"/>
  <c r="DT64" i="6"/>
  <c r="DP64" i="6"/>
  <c r="DN64" i="6"/>
  <c r="DL64" i="6"/>
  <c r="DJ64" i="6"/>
  <c r="DH64" i="6"/>
  <c r="DF64" i="6"/>
  <c r="DD64" i="6"/>
  <c r="DB64" i="6"/>
  <c r="CZ64" i="6"/>
  <c r="CX64" i="6"/>
  <c r="CV64" i="6"/>
  <c r="CR64" i="6"/>
  <c r="CP64" i="6"/>
  <c r="CN64" i="6"/>
  <c r="CL64" i="6"/>
  <c r="CJ64" i="6"/>
  <c r="CH64" i="6"/>
  <c r="CF64" i="6"/>
  <c r="CD64" i="6"/>
  <c r="CB64" i="6"/>
  <c r="BZ64" i="6"/>
  <c r="BX64" i="6"/>
  <c r="BV64" i="6"/>
  <c r="BT64" i="6"/>
  <c r="BR64" i="6"/>
  <c r="BP64" i="6"/>
  <c r="BN64" i="6"/>
  <c r="BL64" i="6"/>
  <c r="BJ64" i="6"/>
  <c r="BH64" i="6"/>
  <c r="BF64" i="6"/>
  <c r="BD64" i="6"/>
  <c r="BB64" i="6"/>
  <c r="AZ64" i="6"/>
  <c r="AW64" i="6"/>
  <c r="AT64" i="6"/>
  <c r="AR64" i="6"/>
  <c r="AP64" i="6"/>
  <c r="AN64" i="6"/>
  <c r="AL64" i="6"/>
  <c r="AJ64" i="6"/>
  <c r="AH64" i="6"/>
  <c r="AF64" i="6"/>
  <c r="AD64" i="6"/>
  <c r="AB64" i="6"/>
  <c r="Z64" i="6"/>
  <c r="X64" i="6"/>
  <c r="V64" i="6"/>
  <c r="T64" i="6"/>
  <c r="R64" i="6"/>
  <c r="P64" i="6"/>
  <c r="N64" i="6"/>
  <c r="L64" i="6"/>
  <c r="J64" i="6"/>
  <c r="H64" i="6"/>
  <c r="F64" i="6"/>
  <c r="D64" i="6"/>
  <c r="DF61" i="6"/>
  <c r="EN61" i="6"/>
  <c r="DD61" i="6"/>
  <c r="EL61" i="6"/>
  <c r="DB61" i="6"/>
  <c r="EJ61" i="6"/>
  <c r="CZ61" i="6"/>
  <c r="EH61" i="6"/>
  <c r="CX61" i="6"/>
  <c r="EF61" i="6"/>
  <c r="CV61" i="6"/>
  <c r="ED61" i="6"/>
  <c r="CR61" i="6"/>
  <c r="DZ61" i="6"/>
  <c r="CP61" i="6"/>
  <c r="DN60" i="6"/>
  <c r="EV60" i="6"/>
  <c r="DF60" i="6"/>
  <c r="EN60" i="6"/>
  <c r="DD60" i="6"/>
  <c r="EL60" i="6"/>
  <c r="DB60" i="6"/>
  <c r="EJ60" i="6"/>
  <c r="CZ60" i="6"/>
  <c r="EH60" i="6"/>
  <c r="CX60" i="6"/>
  <c r="EF60" i="6"/>
  <c r="CV60" i="6"/>
  <c r="ED60" i="6"/>
  <c r="CR60" i="6"/>
  <c r="DZ60" i="6"/>
  <c r="CP60" i="6"/>
  <c r="DL59" i="6"/>
  <c r="ET59" i="6"/>
  <c r="DD59" i="6"/>
  <c r="EL59" i="6"/>
  <c r="DB59" i="6"/>
  <c r="EJ59" i="6"/>
  <c r="CZ59" i="6"/>
  <c r="EH59" i="6"/>
  <c r="CX59" i="6"/>
  <c r="EF59" i="6"/>
  <c r="CV59" i="6"/>
  <c r="ED59" i="6"/>
  <c r="CR59" i="6"/>
  <c r="DZ59" i="6"/>
  <c r="CP59" i="6"/>
  <c r="DN58" i="6"/>
  <c r="EV58" i="6"/>
  <c r="DL58" i="6"/>
  <c r="ET58" i="6"/>
  <c r="DJ58" i="6"/>
  <c r="ER58" i="6"/>
  <c r="DF58" i="6"/>
  <c r="EN58" i="6"/>
  <c r="DD58" i="6"/>
  <c r="EL58" i="6"/>
  <c r="DB58" i="6"/>
  <c r="EJ58" i="6"/>
  <c r="CZ58" i="6"/>
  <c r="EH58" i="6"/>
  <c r="CX58" i="6"/>
  <c r="EF58" i="6"/>
  <c r="CV58" i="6"/>
  <c r="ED58" i="6"/>
  <c r="CR58" i="6"/>
  <c r="DZ58" i="6"/>
  <c r="CP58" i="6"/>
  <c r="EF57" i="6"/>
  <c r="DP56" i="6"/>
  <c r="EX56" i="6"/>
  <c r="DN56" i="6"/>
  <c r="EV56" i="6"/>
  <c r="DL56" i="6"/>
  <c r="ET56" i="6"/>
  <c r="DJ56" i="6"/>
  <c r="ER56" i="6"/>
  <c r="DF56" i="6"/>
  <c r="EN56" i="6"/>
  <c r="DD56" i="6"/>
  <c r="EL56" i="6"/>
  <c r="DB56" i="6"/>
  <c r="EJ56" i="6"/>
  <c r="CZ56" i="6"/>
  <c r="EH56" i="6"/>
  <c r="CX56" i="6"/>
  <c r="EF56" i="6"/>
  <c r="CV56" i="6"/>
  <c r="ED56" i="6"/>
  <c r="CR56" i="6"/>
  <c r="DZ56" i="6"/>
  <c r="CP56" i="6"/>
  <c r="DN55" i="6"/>
  <c r="EV55" i="6"/>
  <c r="DJ55" i="6"/>
  <c r="ER55" i="6"/>
  <c r="DF55" i="6"/>
  <c r="EN55" i="6"/>
  <c r="DD55" i="6"/>
  <c r="EL55" i="6"/>
  <c r="EF55" i="6"/>
  <c r="CV55" i="6"/>
  <c r="ED55" i="6"/>
  <c r="CR55" i="6"/>
  <c r="DZ55" i="6"/>
  <c r="CP55" i="6"/>
  <c r="DN54" i="6"/>
  <c r="EV54" i="6"/>
  <c r="DB54" i="6"/>
  <c r="EJ54" i="6"/>
  <c r="CZ54" i="6"/>
  <c r="EH54" i="6"/>
  <c r="CX54" i="6"/>
  <c r="EF54" i="6"/>
  <c r="CV54" i="6"/>
  <c r="ED54" i="6"/>
  <c r="CR54" i="6"/>
  <c r="DZ54" i="6"/>
  <c r="CP54" i="6"/>
  <c r="CX53" i="6"/>
  <c r="EF53" i="6"/>
  <c r="CV53" i="6"/>
  <c r="ED53" i="6"/>
  <c r="CR53" i="6"/>
  <c r="DZ53" i="6"/>
  <c r="CP53" i="6"/>
  <c r="EF39" i="6"/>
  <c r="EE39" i="6"/>
  <c r="ED39" i="6"/>
  <c r="EC39" i="6"/>
  <c r="EB39" i="6"/>
  <c r="EA39" i="6"/>
  <c r="DZ39" i="6"/>
  <c r="DX39" i="6"/>
  <c r="DW39" i="6"/>
  <c r="DV39" i="6"/>
  <c r="DU39" i="6"/>
  <c r="DT39" i="6"/>
  <c r="DS39" i="6"/>
  <c r="DR39" i="6"/>
  <c r="DQ39" i="6"/>
  <c r="DO39" i="6"/>
  <c r="DN39" i="6"/>
  <c r="DM39" i="6"/>
  <c r="DL39" i="6"/>
  <c r="DK39" i="6"/>
  <c r="DJ39" i="6"/>
  <c r="DI39" i="6"/>
  <c r="DH39" i="6"/>
  <c r="DG39" i="6"/>
  <c r="DF39" i="6"/>
  <c r="DE39" i="6"/>
  <c r="DD39" i="6"/>
  <c r="DC39" i="6"/>
  <c r="DB39" i="6"/>
  <c r="DA39" i="6"/>
  <c r="CZ39" i="6"/>
  <c r="CY39" i="6"/>
  <c r="CX39" i="6"/>
  <c r="CV39" i="6"/>
  <c r="CU39" i="6"/>
  <c r="CT39" i="6"/>
  <c r="CS39" i="6"/>
  <c r="CR39" i="6"/>
  <c r="CQ39" i="6"/>
  <c r="CP39" i="6"/>
  <c r="CO39" i="6"/>
  <c r="CN39" i="6"/>
  <c r="CM39" i="6"/>
  <c r="CL39" i="6"/>
  <c r="CK39" i="6"/>
  <c r="CJ39" i="6"/>
  <c r="CI39" i="6"/>
  <c r="CH39" i="6"/>
  <c r="CG39" i="6"/>
  <c r="CF39" i="6"/>
  <c r="CE39" i="6"/>
  <c r="CD39" i="6"/>
  <c r="CC39" i="6"/>
  <c r="CB39" i="6"/>
  <c r="CA39" i="6"/>
  <c r="BZ39" i="6"/>
  <c r="BY39" i="6"/>
  <c r="BX39" i="6"/>
  <c r="BW39" i="6"/>
  <c r="BV39" i="6"/>
  <c r="BU39" i="6"/>
  <c r="BT39" i="6"/>
  <c r="BS39" i="6"/>
  <c r="BR39" i="6"/>
  <c r="BQ39" i="6"/>
  <c r="BP39" i="6"/>
  <c r="BO39" i="6"/>
  <c r="BN39" i="6"/>
  <c r="BM39" i="6"/>
  <c r="BL39" i="6"/>
  <c r="BK39" i="6"/>
  <c r="BJ39" i="6"/>
  <c r="BI39" i="6"/>
  <c r="BH39" i="6"/>
  <c r="BG39" i="6"/>
  <c r="BF39" i="6"/>
  <c r="BE39" i="6"/>
  <c r="BD39" i="6"/>
  <c r="BC39" i="6"/>
  <c r="BB39" i="6"/>
  <c r="BA39" i="6"/>
  <c r="AZ39" i="6"/>
  <c r="AY39" i="6"/>
  <c r="AX39" i="6"/>
  <c r="AW39" i="6"/>
  <c r="AV39" i="6"/>
  <c r="AU39" i="6"/>
  <c r="AT39" i="6"/>
  <c r="AS39" i="6"/>
  <c r="AR39" i="6"/>
  <c r="AQ39" i="6"/>
  <c r="AP39" i="6"/>
  <c r="AO39" i="6"/>
  <c r="AN39" i="6"/>
  <c r="AM39" i="6"/>
  <c r="AL39" i="6"/>
  <c r="AK39" i="6"/>
  <c r="AJ39" i="6"/>
  <c r="AI39" i="6"/>
  <c r="AH39" i="6"/>
  <c r="AG39" i="6"/>
  <c r="AF39" i="6"/>
  <c r="AE39" i="6"/>
  <c r="AD39" i="6"/>
  <c r="AC39" i="6"/>
  <c r="AB39" i="6"/>
  <c r="AA39" i="6"/>
  <c r="Z39" i="6"/>
  <c r="Y39" i="6"/>
  <c r="X39" i="6"/>
  <c r="W39" i="6"/>
  <c r="V39" i="6"/>
  <c r="U39" i="6"/>
  <c r="T39" i="6"/>
  <c r="S39" i="6"/>
  <c r="R39" i="6"/>
  <c r="Q39" i="6"/>
  <c r="P39" i="6"/>
  <c r="O39" i="6"/>
  <c r="N39" i="6"/>
  <c r="M39" i="6"/>
  <c r="L39" i="6"/>
  <c r="K39" i="6"/>
  <c r="J39" i="6"/>
  <c r="I39" i="6"/>
  <c r="H39" i="6"/>
  <c r="G39" i="6"/>
  <c r="F39" i="6"/>
  <c r="E39" i="6"/>
  <c r="D39" i="6"/>
  <c r="EF38" i="6"/>
  <c r="EE38" i="6"/>
  <c r="ED38" i="6"/>
  <c r="EC38" i="6"/>
  <c r="EB38" i="6"/>
  <c r="EA38" i="6"/>
  <c r="DZ38" i="6"/>
  <c r="DX38" i="6"/>
  <c r="DW38" i="6"/>
  <c r="DV38" i="6"/>
  <c r="DU38" i="6"/>
  <c r="DT38" i="6"/>
  <c r="DS38" i="6"/>
  <c r="DR38" i="6"/>
  <c r="DQ38" i="6"/>
  <c r="DO38" i="6"/>
  <c r="DN38" i="6"/>
  <c r="DM38" i="6"/>
  <c r="DL38" i="6"/>
  <c r="DK38" i="6"/>
  <c r="DJ38" i="6"/>
  <c r="DI38" i="6"/>
  <c r="DH38" i="6"/>
  <c r="DG38" i="6"/>
  <c r="DF38" i="6"/>
  <c r="DE38" i="6"/>
  <c r="DD38" i="6"/>
  <c r="DC38" i="6"/>
  <c r="DB38" i="6"/>
  <c r="DA38" i="6"/>
  <c r="CZ38" i="6"/>
  <c r="CY38" i="6"/>
  <c r="CX38" i="6"/>
  <c r="CV38" i="6"/>
  <c r="CU38" i="6"/>
  <c r="CT38" i="6"/>
  <c r="CS38" i="6"/>
  <c r="CR38" i="6"/>
  <c r="CQ38" i="6"/>
  <c r="CP38" i="6"/>
  <c r="CO38" i="6"/>
  <c r="CN38" i="6"/>
  <c r="CM38" i="6"/>
  <c r="CL38" i="6"/>
  <c r="CK38" i="6"/>
  <c r="CJ38" i="6"/>
  <c r="CI38" i="6"/>
  <c r="CH38" i="6"/>
  <c r="CG38" i="6"/>
  <c r="CF38" i="6"/>
  <c r="CE38" i="6"/>
  <c r="CD38" i="6"/>
  <c r="CC38" i="6"/>
  <c r="CB38" i="6"/>
  <c r="CA38" i="6"/>
  <c r="BZ38" i="6"/>
  <c r="BY38" i="6"/>
  <c r="BX38" i="6"/>
  <c r="BW38" i="6"/>
  <c r="BV38" i="6"/>
  <c r="BU38" i="6"/>
  <c r="BT38" i="6"/>
  <c r="BS38" i="6"/>
  <c r="BR38" i="6"/>
  <c r="BQ38" i="6"/>
  <c r="BP38" i="6"/>
  <c r="BO38" i="6"/>
  <c r="BN38" i="6"/>
  <c r="BM38" i="6"/>
  <c r="BL38" i="6"/>
  <c r="BK38" i="6"/>
  <c r="BJ38" i="6"/>
  <c r="BI38" i="6"/>
  <c r="BH38" i="6"/>
  <c r="BG38" i="6"/>
  <c r="BF38" i="6"/>
  <c r="BE38" i="6"/>
  <c r="BD38" i="6"/>
  <c r="BC38" i="6"/>
  <c r="BB38" i="6"/>
  <c r="BA38" i="6"/>
  <c r="AZ38" i="6"/>
  <c r="AY38" i="6"/>
  <c r="AX38" i="6"/>
  <c r="AW38" i="6"/>
  <c r="AV38" i="6"/>
  <c r="AU38" i="6"/>
  <c r="AT38" i="6"/>
  <c r="AS38" i="6"/>
  <c r="AR38" i="6"/>
  <c r="AQ38" i="6"/>
  <c r="AP38" i="6"/>
  <c r="AO38" i="6"/>
  <c r="AN38" i="6"/>
  <c r="AM38" i="6"/>
  <c r="AL38" i="6"/>
  <c r="AK38" i="6"/>
  <c r="AJ38" i="6"/>
  <c r="AI38" i="6"/>
  <c r="AH38" i="6"/>
  <c r="AG38" i="6"/>
  <c r="AF38" i="6"/>
  <c r="AE38" i="6"/>
  <c r="AD38" i="6"/>
  <c r="AC38" i="6"/>
  <c r="AB38" i="6"/>
  <c r="AA38" i="6"/>
  <c r="Z38" i="6"/>
  <c r="Y38" i="6"/>
  <c r="X38" i="6"/>
  <c r="W38" i="6"/>
  <c r="V38" i="6"/>
  <c r="U38" i="6"/>
  <c r="T38" i="6"/>
  <c r="S38" i="6"/>
  <c r="R38" i="6"/>
  <c r="Q38" i="6"/>
  <c r="P38" i="6"/>
  <c r="O38" i="6"/>
  <c r="N38" i="6"/>
  <c r="M38" i="6"/>
  <c r="L38" i="6"/>
  <c r="K38" i="6"/>
  <c r="J38" i="6"/>
  <c r="I38" i="6"/>
  <c r="H38" i="6"/>
  <c r="G38" i="6"/>
  <c r="F38" i="6"/>
  <c r="E38" i="6"/>
  <c r="D38" i="6"/>
  <c r="EF37" i="6"/>
  <c r="EE37" i="6"/>
  <c r="ED37" i="6"/>
  <c r="EC37" i="6"/>
  <c r="EB37" i="6"/>
  <c r="EA37" i="6"/>
  <c r="DZ37" i="6"/>
  <c r="DX37" i="6"/>
  <c r="DW37" i="6"/>
  <c r="DV37" i="6"/>
  <c r="DU37" i="6"/>
  <c r="DT37" i="6"/>
  <c r="DS37" i="6"/>
  <c r="DR37" i="6"/>
  <c r="DQ37" i="6"/>
  <c r="DO37" i="6"/>
  <c r="DN37" i="6"/>
  <c r="DM37" i="6"/>
  <c r="DL37" i="6"/>
  <c r="DK37" i="6"/>
  <c r="DJ37" i="6"/>
  <c r="DI37" i="6"/>
  <c r="DH37" i="6"/>
  <c r="DG37" i="6"/>
  <c r="DF37" i="6"/>
  <c r="DE37" i="6"/>
  <c r="DD37" i="6"/>
  <c r="DC37" i="6"/>
  <c r="DB37" i="6"/>
  <c r="DA37" i="6"/>
  <c r="CZ37" i="6"/>
  <c r="CY37" i="6"/>
  <c r="CX37" i="6"/>
  <c r="CV37" i="6"/>
  <c r="CU37" i="6"/>
  <c r="CT37" i="6"/>
  <c r="CS37" i="6"/>
  <c r="CR37" i="6"/>
  <c r="CQ37" i="6"/>
  <c r="CP37" i="6"/>
  <c r="CO37" i="6"/>
  <c r="CN37" i="6"/>
  <c r="CM37" i="6"/>
  <c r="CL37" i="6"/>
  <c r="CK37" i="6"/>
  <c r="CJ37" i="6"/>
  <c r="CI37" i="6"/>
  <c r="CH37" i="6"/>
  <c r="CG37" i="6"/>
  <c r="CF37" i="6"/>
  <c r="CE37" i="6"/>
  <c r="CD37" i="6"/>
  <c r="CC37" i="6"/>
  <c r="CB37" i="6"/>
  <c r="CA37" i="6"/>
  <c r="BZ37" i="6"/>
  <c r="BY37" i="6"/>
  <c r="BX37" i="6"/>
  <c r="BW37" i="6"/>
  <c r="BV37" i="6"/>
  <c r="BU37" i="6"/>
  <c r="BT37" i="6"/>
  <c r="BS37" i="6"/>
  <c r="BR37" i="6"/>
  <c r="BQ37" i="6"/>
  <c r="BP37" i="6"/>
  <c r="BO37" i="6"/>
  <c r="BN37" i="6"/>
  <c r="BM37" i="6"/>
  <c r="BL37" i="6"/>
  <c r="BK37" i="6"/>
  <c r="BJ37" i="6"/>
  <c r="BI37" i="6"/>
  <c r="BH37" i="6"/>
  <c r="BG37" i="6"/>
  <c r="BF37" i="6"/>
  <c r="BE37" i="6"/>
  <c r="BD37" i="6"/>
  <c r="BC37" i="6"/>
  <c r="BB37" i="6"/>
  <c r="BA37" i="6"/>
  <c r="AZ37" i="6"/>
  <c r="AY37" i="6"/>
  <c r="AX37" i="6"/>
  <c r="AW37" i="6"/>
  <c r="AV37" i="6"/>
  <c r="AU37" i="6"/>
  <c r="AT37" i="6"/>
  <c r="AS37" i="6"/>
  <c r="AR37" i="6"/>
  <c r="AQ37" i="6"/>
  <c r="AP37" i="6"/>
  <c r="AO37" i="6"/>
  <c r="AN37" i="6"/>
  <c r="AM37" i="6"/>
  <c r="AL37" i="6"/>
  <c r="AK37" i="6"/>
  <c r="AJ37" i="6"/>
  <c r="AI37" i="6"/>
  <c r="AH37" i="6"/>
  <c r="AG37" i="6"/>
  <c r="AF37" i="6"/>
  <c r="AE37" i="6"/>
  <c r="AD37" i="6"/>
  <c r="AC37" i="6"/>
  <c r="AB37" i="6"/>
  <c r="AA37" i="6"/>
  <c r="Z37" i="6"/>
  <c r="Y37" i="6"/>
  <c r="X37" i="6"/>
  <c r="W37" i="6"/>
  <c r="V37" i="6"/>
  <c r="U37" i="6"/>
  <c r="T37" i="6"/>
  <c r="S37" i="6"/>
  <c r="R37" i="6"/>
  <c r="Q37" i="6"/>
  <c r="P37" i="6"/>
  <c r="O37" i="6"/>
  <c r="N37" i="6"/>
  <c r="M37" i="6"/>
  <c r="L37" i="6"/>
  <c r="K37" i="6"/>
  <c r="J37" i="6"/>
  <c r="I37" i="6"/>
  <c r="H37" i="6"/>
  <c r="G37" i="6"/>
  <c r="F37" i="6"/>
  <c r="E37" i="6"/>
  <c r="D37" i="6"/>
  <c r="EF36" i="6"/>
  <c r="EE36" i="6"/>
  <c r="ED36" i="6"/>
  <c r="EC36" i="6"/>
  <c r="EB36" i="6"/>
  <c r="EA36" i="6"/>
  <c r="DZ36" i="6"/>
  <c r="DX36" i="6"/>
  <c r="DW36" i="6"/>
  <c r="DV36" i="6"/>
  <c r="DU36" i="6"/>
  <c r="DT36" i="6"/>
  <c r="DS36" i="6"/>
  <c r="DR36" i="6"/>
  <c r="DQ36" i="6"/>
  <c r="DO36" i="6"/>
  <c r="DN36" i="6"/>
  <c r="DM36" i="6"/>
  <c r="DL36" i="6"/>
  <c r="DK36" i="6"/>
  <c r="DJ36" i="6"/>
  <c r="DI36" i="6"/>
  <c r="DH36" i="6"/>
  <c r="DG36" i="6"/>
  <c r="DF36" i="6"/>
  <c r="DE36" i="6"/>
  <c r="DD36" i="6"/>
  <c r="DC36" i="6"/>
  <c r="DB36" i="6"/>
  <c r="DA36" i="6"/>
  <c r="CZ36" i="6"/>
  <c r="CY36" i="6"/>
  <c r="CX36" i="6"/>
  <c r="CW36" i="6"/>
  <c r="CV36" i="6"/>
  <c r="CU36" i="6"/>
  <c r="CT36" i="6"/>
  <c r="CS36" i="6"/>
  <c r="CR36" i="6"/>
  <c r="CQ36" i="6"/>
  <c r="CP36" i="6"/>
  <c r="CO36" i="6"/>
  <c r="CN36" i="6"/>
  <c r="CM36" i="6"/>
  <c r="CL36" i="6"/>
  <c r="CK36" i="6"/>
  <c r="CJ36" i="6"/>
  <c r="CI36" i="6"/>
  <c r="CH36" i="6"/>
  <c r="CG36" i="6"/>
  <c r="CF36" i="6"/>
  <c r="CE36" i="6"/>
  <c r="CD36" i="6"/>
  <c r="CC36" i="6"/>
  <c r="CB36" i="6"/>
  <c r="CA36" i="6"/>
  <c r="BZ36" i="6"/>
  <c r="BY36" i="6"/>
  <c r="BX36" i="6"/>
  <c r="BW36" i="6"/>
  <c r="BV36" i="6"/>
  <c r="BU36" i="6"/>
  <c r="BT36" i="6"/>
  <c r="BS36" i="6"/>
  <c r="BR36" i="6"/>
  <c r="BQ36" i="6"/>
  <c r="BP36" i="6"/>
  <c r="BO36" i="6"/>
  <c r="BN36" i="6"/>
  <c r="BM36" i="6"/>
  <c r="BL36" i="6"/>
  <c r="BK36" i="6"/>
  <c r="BJ36" i="6"/>
  <c r="BI36" i="6"/>
  <c r="BH36" i="6"/>
  <c r="BG36" i="6"/>
  <c r="BF36" i="6"/>
  <c r="BE36" i="6"/>
  <c r="BD36" i="6"/>
  <c r="BC36" i="6"/>
  <c r="BB36" i="6"/>
  <c r="BA36" i="6"/>
  <c r="AZ36" i="6"/>
  <c r="AY36" i="6"/>
  <c r="AX36" i="6"/>
  <c r="AW36" i="6"/>
  <c r="AV36" i="6"/>
  <c r="AU36" i="6"/>
  <c r="AT36" i="6"/>
  <c r="AS36" i="6"/>
  <c r="AR36" i="6"/>
  <c r="AQ36" i="6"/>
  <c r="AP36" i="6"/>
  <c r="AO36" i="6"/>
  <c r="AN36" i="6"/>
  <c r="AM36" i="6"/>
  <c r="AL36" i="6"/>
  <c r="AK36" i="6"/>
  <c r="AJ36" i="6"/>
  <c r="AI36" i="6"/>
  <c r="AH36" i="6"/>
  <c r="AG36" i="6"/>
  <c r="AF36" i="6"/>
  <c r="AE36" i="6"/>
  <c r="AD36" i="6"/>
  <c r="AC36" i="6"/>
  <c r="AB36" i="6"/>
  <c r="AA36" i="6"/>
  <c r="Z36" i="6"/>
  <c r="Y36" i="6"/>
  <c r="X36" i="6"/>
  <c r="W36" i="6"/>
  <c r="V36" i="6"/>
  <c r="U36" i="6"/>
  <c r="T36" i="6"/>
  <c r="S36" i="6"/>
  <c r="R36" i="6"/>
  <c r="Q36" i="6"/>
  <c r="P36" i="6"/>
  <c r="O36" i="6"/>
  <c r="N36" i="6"/>
  <c r="M36" i="6"/>
  <c r="L36" i="6"/>
  <c r="K36" i="6"/>
  <c r="J36" i="6"/>
  <c r="I36" i="6"/>
  <c r="H36" i="6"/>
  <c r="G36" i="6"/>
  <c r="F36" i="6"/>
  <c r="E36" i="6"/>
  <c r="D36" i="6"/>
  <c r="EF35" i="6"/>
  <c r="EE35" i="6"/>
  <c r="ED35" i="6"/>
  <c r="EC35" i="6"/>
  <c r="EB35" i="6"/>
  <c r="EA35" i="6"/>
  <c r="DZ35" i="6"/>
  <c r="DX35" i="6"/>
  <c r="DW35" i="6"/>
  <c r="DV35" i="6"/>
  <c r="DU35" i="6"/>
  <c r="DT35" i="6"/>
  <c r="DS35" i="6"/>
  <c r="DR35" i="6"/>
  <c r="DQ35" i="6"/>
  <c r="DO35" i="6"/>
  <c r="DN35" i="6"/>
  <c r="DM35" i="6"/>
  <c r="DL35" i="6"/>
  <c r="DK35" i="6"/>
  <c r="DJ35" i="6"/>
  <c r="DI35" i="6"/>
  <c r="DH35" i="6"/>
  <c r="DG35" i="6"/>
  <c r="DF35" i="6"/>
  <c r="DE35" i="6"/>
  <c r="DD35" i="6"/>
  <c r="DC35" i="6"/>
  <c r="DB35" i="6"/>
  <c r="DA35" i="6"/>
  <c r="CZ35" i="6"/>
  <c r="CY35" i="6"/>
  <c r="CX35" i="6"/>
  <c r="CW35" i="6"/>
  <c r="CV35" i="6"/>
  <c r="CU35" i="6"/>
  <c r="CT35" i="6"/>
  <c r="CS35" i="6"/>
  <c r="CR35" i="6"/>
  <c r="CQ35" i="6"/>
  <c r="CP35" i="6"/>
  <c r="CO35" i="6"/>
  <c r="CN35" i="6"/>
  <c r="CM35" i="6"/>
  <c r="CL35" i="6"/>
  <c r="CK35" i="6"/>
  <c r="CJ35" i="6"/>
  <c r="CI35" i="6"/>
  <c r="CH35" i="6"/>
  <c r="CG35" i="6"/>
  <c r="CF35" i="6"/>
  <c r="CE35" i="6"/>
  <c r="CD35" i="6"/>
  <c r="CC35" i="6"/>
  <c r="CB35" i="6"/>
  <c r="CA35" i="6"/>
  <c r="BZ35" i="6"/>
  <c r="BY35" i="6"/>
  <c r="BX35" i="6"/>
  <c r="BW35" i="6"/>
  <c r="BV35" i="6"/>
  <c r="BU35" i="6"/>
  <c r="BT35" i="6"/>
  <c r="BS35" i="6"/>
  <c r="BR35" i="6"/>
  <c r="BQ35" i="6"/>
  <c r="BP35" i="6"/>
  <c r="BO35" i="6"/>
  <c r="BN35" i="6"/>
  <c r="BM35" i="6"/>
  <c r="BL35" i="6"/>
  <c r="BK35" i="6"/>
  <c r="BJ35" i="6"/>
  <c r="BI35" i="6"/>
  <c r="BH35" i="6"/>
  <c r="BG35" i="6"/>
  <c r="BF35" i="6"/>
  <c r="BE35" i="6"/>
  <c r="BD35" i="6"/>
  <c r="BC35" i="6"/>
  <c r="BB35" i="6"/>
  <c r="BA35" i="6"/>
  <c r="AZ35" i="6"/>
  <c r="AY35" i="6"/>
  <c r="AX35" i="6"/>
  <c r="AW35" i="6"/>
  <c r="AV35" i="6"/>
  <c r="AU35" i="6"/>
  <c r="AT35" i="6"/>
  <c r="AS35" i="6"/>
  <c r="AR35" i="6"/>
  <c r="AQ35" i="6"/>
  <c r="AP35" i="6"/>
  <c r="AO35" i="6"/>
  <c r="AN35" i="6"/>
  <c r="AM35" i="6"/>
  <c r="AL35" i="6"/>
  <c r="AK35" i="6"/>
  <c r="AJ35" i="6"/>
  <c r="AI35" i="6"/>
  <c r="AH35" i="6"/>
  <c r="AG35" i="6"/>
  <c r="AF35" i="6"/>
  <c r="AE35" i="6"/>
  <c r="AD35" i="6"/>
  <c r="AC35" i="6"/>
  <c r="AB35" i="6"/>
  <c r="AA35" i="6"/>
  <c r="Z35" i="6"/>
  <c r="Y35" i="6"/>
  <c r="X35" i="6"/>
  <c r="W35" i="6"/>
  <c r="V35" i="6"/>
  <c r="U35" i="6"/>
  <c r="T35" i="6"/>
  <c r="S35" i="6"/>
  <c r="R35" i="6"/>
  <c r="Q35" i="6"/>
  <c r="P35" i="6"/>
  <c r="O35" i="6"/>
  <c r="N35" i="6"/>
  <c r="M35" i="6"/>
  <c r="L35" i="6"/>
  <c r="K35" i="6"/>
  <c r="J35" i="6"/>
  <c r="I35" i="6"/>
  <c r="H35" i="6"/>
  <c r="G35" i="6"/>
  <c r="F35" i="6"/>
  <c r="E35" i="6"/>
  <c r="D35" i="6"/>
  <c r="EF34" i="6"/>
  <c r="EE34" i="6"/>
  <c r="ED34" i="6"/>
  <c r="EC34" i="6"/>
  <c r="EB34" i="6"/>
  <c r="EA34" i="6"/>
  <c r="DZ34" i="6"/>
  <c r="DX34" i="6"/>
  <c r="DW34" i="6"/>
  <c r="DV34" i="6"/>
  <c r="DU34" i="6"/>
  <c r="DT34" i="6"/>
  <c r="DS34" i="6"/>
  <c r="DR34" i="6"/>
  <c r="DQ34" i="6"/>
  <c r="DO34" i="6"/>
  <c r="DN34" i="6"/>
  <c r="DM34" i="6"/>
  <c r="DL34" i="6"/>
  <c r="DK34" i="6"/>
  <c r="DJ34" i="6"/>
  <c r="DI34" i="6"/>
  <c r="DH34" i="6"/>
  <c r="DG34" i="6"/>
  <c r="DF34" i="6"/>
  <c r="DE34" i="6"/>
  <c r="DD34" i="6"/>
  <c r="DC34" i="6"/>
  <c r="DB34" i="6"/>
  <c r="DA34" i="6"/>
  <c r="CZ34" i="6"/>
  <c r="CY34" i="6"/>
  <c r="CX34" i="6"/>
  <c r="CW34" i="6"/>
  <c r="CV34" i="6"/>
  <c r="CU34" i="6"/>
  <c r="CT34" i="6"/>
  <c r="CS34" i="6"/>
  <c r="CR34" i="6"/>
  <c r="CQ34" i="6"/>
  <c r="CP34" i="6"/>
  <c r="CO34" i="6"/>
  <c r="CN34" i="6"/>
  <c r="CM34" i="6"/>
  <c r="CL34" i="6"/>
  <c r="CK34" i="6"/>
  <c r="CJ34" i="6"/>
  <c r="CI34" i="6"/>
  <c r="CH34" i="6"/>
  <c r="CG34" i="6"/>
  <c r="CF34" i="6"/>
  <c r="CE34" i="6"/>
  <c r="CD34" i="6"/>
  <c r="CC34" i="6"/>
  <c r="CB34" i="6"/>
  <c r="CA34" i="6"/>
  <c r="BZ34" i="6"/>
  <c r="BY34" i="6"/>
  <c r="BX34" i="6"/>
  <c r="BW34" i="6"/>
  <c r="BV34" i="6"/>
  <c r="BU34" i="6"/>
  <c r="BT34" i="6"/>
  <c r="BS34" i="6"/>
  <c r="BR34" i="6"/>
  <c r="BQ34" i="6"/>
  <c r="BP34" i="6"/>
  <c r="BO34" i="6"/>
  <c r="BN34" i="6"/>
  <c r="BM34" i="6"/>
  <c r="BL34" i="6"/>
  <c r="BK34" i="6"/>
  <c r="BJ34" i="6"/>
  <c r="BI34" i="6"/>
  <c r="BH34" i="6"/>
  <c r="BG34" i="6"/>
  <c r="BF34" i="6"/>
  <c r="BE34" i="6"/>
  <c r="BD34" i="6"/>
  <c r="BC34" i="6"/>
  <c r="BB34" i="6"/>
  <c r="BA34" i="6"/>
  <c r="AZ34" i="6"/>
  <c r="AY34" i="6"/>
  <c r="AX34" i="6"/>
  <c r="AW34" i="6"/>
  <c r="AV34" i="6"/>
  <c r="AU34" i="6"/>
  <c r="AT34" i="6"/>
  <c r="AS34" i="6"/>
  <c r="AR34" i="6"/>
  <c r="AQ34" i="6"/>
  <c r="AP34" i="6"/>
  <c r="AO34" i="6"/>
  <c r="AN34" i="6"/>
  <c r="AM34" i="6"/>
  <c r="AL34" i="6"/>
  <c r="AK34" i="6"/>
  <c r="AJ34" i="6"/>
  <c r="AI34" i="6"/>
  <c r="AH34" i="6"/>
  <c r="AG34" i="6"/>
  <c r="AF34" i="6"/>
  <c r="AE34" i="6"/>
  <c r="AD34" i="6"/>
  <c r="AC34" i="6"/>
  <c r="AB34" i="6"/>
  <c r="AA34" i="6"/>
  <c r="Z34" i="6"/>
  <c r="Y34" i="6"/>
  <c r="X34" i="6"/>
  <c r="W34" i="6"/>
  <c r="V34" i="6"/>
  <c r="U34" i="6"/>
  <c r="T34" i="6"/>
  <c r="S34" i="6"/>
  <c r="R34" i="6"/>
  <c r="Q34" i="6"/>
  <c r="P34" i="6"/>
  <c r="O34" i="6"/>
  <c r="N34" i="6"/>
  <c r="M34" i="6"/>
  <c r="L34" i="6"/>
  <c r="K34" i="6"/>
  <c r="J34" i="6"/>
  <c r="I34" i="6"/>
  <c r="H34" i="6"/>
  <c r="G34" i="6"/>
  <c r="F34" i="6"/>
  <c r="E34" i="6"/>
  <c r="D34" i="6"/>
  <c r="EF30" i="6"/>
  <c r="EE30" i="6"/>
  <c r="ED30" i="6"/>
  <c r="EC30" i="6"/>
  <c r="EB30" i="6"/>
  <c r="EA30" i="6"/>
  <c r="DZ30" i="6"/>
  <c r="DX30" i="6"/>
  <c r="DW30" i="6"/>
  <c r="DV30" i="6"/>
  <c r="DU30" i="6"/>
  <c r="DT30" i="6"/>
  <c r="DS30" i="6"/>
  <c r="DR30" i="6"/>
  <c r="DQ30" i="6"/>
  <c r="DP30" i="6"/>
  <c r="DO30" i="6"/>
  <c r="DN30" i="6"/>
  <c r="DM30" i="6"/>
  <c r="DL30" i="6"/>
  <c r="DK30" i="6"/>
  <c r="DJ30" i="6"/>
  <c r="DI30" i="6"/>
  <c r="DH30" i="6"/>
  <c r="DG30" i="6"/>
  <c r="DF30" i="6"/>
  <c r="DE30" i="6"/>
  <c r="DD30" i="6"/>
  <c r="DC30" i="6"/>
  <c r="DB30" i="6"/>
  <c r="DA30" i="6"/>
  <c r="CZ30" i="6"/>
  <c r="CY30" i="6"/>
  <c r="CX30" i="6"/>
  <c r="CV30" i="6"/>
  <c r="CU30" i="6"/>
  <c r="CT30" i="6"/>
  <c r="CS30" i="6"/>
  <c r="CR30" i="6"/>
  <c r="CQ30" i="6"/>
  <c r="CP30" i="6"/>
  <c r="CO30" i="6"/>
  <c r="CN30" i="6"/>
  <c r="CM30" i="6"/>
  <c r="CL30" i="6"/>
  <c r="CK30" i="6"/>
  <c r="CJ30" i="6"/>
  <c r="CI30" i="6"/>
  <c r="CH30" i="6"/>
  <c r="CG30" i="6"/>
  <c r="CF30" i="6"/>
  <c r="CE30" i="6"/>
  <c r="CD30" i="6"/>
  <c r="CC30" i="6"/>
  <c r="CB30" i="6"/>
  <c r="CA30" i="6"/>
  <c r="BZ30" i="6"/>
  <c r="BY30" i="6"/>
  <c r="BX30" i="6"/>
  <c r="BW30" i="6"/>
  <c r="BV30" i="6"/>
  <c r="BU30" i="6"/>
  <c r="BT30" i="6"/>
  <c r="BS30" i="6"/>
  <c r="BR30" i="6"/>
  <c r="BQ30" i="6"/>
  <c r="BP30" i="6"/>
  <c r="BO30" i="6"/>
  <c r="BN30" i="6"/>
  <c r="BM30" i="6"/>
  <c r="BL30" i="6"/>
  <c r="BK30" i="6"/>
  <c r="BJ30" i="6"/>
  <c r="BI30" i="6"/>
  <c r="BH30" i="6"/>
  <c r="BG30" i="6"/>
  <c r="BF30" i="6"/>
  <c r="BE30" i="6"/>
  <c r="BD30" i="6"/>
  <c r="BC30" i="6"/>
  <c r="BB30" i="6"/>
  <c r="BA30" i="6"/>
  <c r="AZ30" i="6"/>
  <c r="AY30" i="6"/>
  <c r="AX30" i="6"/>
  <c r="AW30" i="6"/>
  <c r="AV30" i="6"/>
  <c r="AU30" i="6"/>
  <c r="AT30" i="6"/>
  <c r="AS30" i="6"/>
  <c r="AR30" i="6"/>
  <c r="AQ30" i="6"/>
  <c r="AP30" i="6"/>
  <c r="AO30" i="6"/>
  <c r="AN30" i="6"/>
  <c r="AM30" i="6"/>
  <c r="AL30" i="6"/>
  <c r="AK30" i="6"/>
  <c r="AJ30" i="6"/>
  <c r="AI30" i="6"/>
  <c r="AH30" i="6"/>
  <c r="AG30" i="6"/>
  <c r="AF30" i="6"/>
  <c r="AE30" i="6"/>
  <c r="AD30" i="6"/>
  <c r="AC30" i="6"/>
  <c r="AB30" i="6"/>
  <c r="AA30" i="6"/>
  <c r="Z30" i="6"/>
  <c r="Y30" i="6"/>
  <c r="X30" i="6"/>
  <c r="W30" i="6"/>
  <c r="V30" i="6"/>
  <c r="U30" i="6"/>
  <c r="T30" i="6"/>
  <c r="S30" i="6"/>
  <c r="R30" i="6"/>
  <c r="Q30" i="6"/>
  <c r="P30" i="6"/>
  <c r="O30" i="6"/>
  <c r="N30" i="6"/>
  <c r="M30" i="6"/>
  <c r="L30" i="6"/>
  <c r="K30" i="6"/>
  <c r="J30" i="6"/>
  <c r="I30" i="6"/>
  <c r="H30" i="6"/>
  <c r="G30" i="6"/>
  <c r="F30" i="6"/>
  <c r="E30" i="6"/>
  <c r="D30" i="6"/>
  <c r="EF29" i="6"/>
  <c r="EE29" i="6"/>
  <c r="ED29" i="6"/>
  <c r="EC29" i="6"/>
  <c r="EB29" i="6"/>
  <c r="EA29" i="6"/>
  <c r="DZ29" i="6"/>
  <c r="DX29" i="6"/>
  <c r="DW29" i="6"/>
  <c r="DV29" i="6"/>
  <c r="DU29" i="6"/>
  <c r="DT29" i="6"/>
  <c r="DS29" i="6"/>
  <c r="DR29" i="6"/>
  <c r="DQ29" i="6"/>
  <c r="DP29" i="6"/>
  <c r="DO29" i="6"/>
  <c r="DN29" i="6"/>
  <c r="DM29" i="6"/>
  <c r="DL29" i="6"/>
  <c r="DK29" i="6"/>
  <c r="DJ29" i="6"/>
  <c r="DI29" i="6"/>
  <c r="DH29" i="6"/>
  <c r="DG29" i="6"/>
  <c r="DF29" i="6"/>
  <c r="DE29" i="6"/>
  <c r="DD29" i="6"/>
  <c r="DC29" i="6"/>
  <c r="DB29" i="6"/>
  <c r="DA29" i="6"/>
  <c r="CZ29" i="6"/>
  <c r="CY29" i="6"/>
  <c r="CX29" i="6"/>
  <c r="CV29" i="6"/>
  <c r="CU29" i="6"/>
  <c r="CT29" i="6"/>
  <c r="CS29" i="6"/>
  <c r="CR29" i="6"/>
  <c r="CQ29" i="6"/>
  <c r="CP29" i="6"/>
  <c r="CO29" i="6"/>
  <c r="CN29" i="6"/>
  <c r="CM29" i="6"/>
  <c r="CL29" i="6"/>
  <c r="CK29" i="6"/>
  <c r="CJ29" i="6"/>
  <c r="CI29" i="6"/>
  <c r="CH29" i="6"/>
  <c r="CG29" i="6"/>
  <c r="CF29" i="6"/>
  <c r="CE29" i="6"/>
  <c r="CD29" i="6"/>
  <c r="CC29" i="6"/>
  <c r="CB29" i="6"/>
  <c r="CA29" i="6"/>
  <c r="BZ29" i="6"/>
  <c r="BY29" i="6"/>
  <c r="BX29" i="6"/>
  <c r="BW29" i="6"/>
  <c r="BV29" i="6"/>
  <c r="BU29" i="6"/>
  <c r="BT29" i="6"/>
  <c r="BS29" i="6"/>
  <c r="BR29" i="6"/>
  <c r="BQ29" i="6"/>
  <c r="BP29" i="6"/>
  <c r="BO29" i="6"/>
  <c r="BN29" i="6"/>
  <c r="BM29" i="6"/>
  <c r="BL29" i="6"/>
  <c r="BK29" i="6"/>
  <c r="BJ29" i="6"/>
  <c r="BI29" i="6"/>
  <c r="BH29" i="6"/>
  <c r="BG29" i="6"/>
  <c r="BF29" i="6"/>
  <c r="BE29" i="6"/>
  <c r="BD29" i="6"/>
  <c r="BC29" i="6"/>
  <c r="BB29" i="6"/>
  <c r="BA29" i="6"/>
  <c r="AZ29" i="6"/>
  <c r="AY29" i="6"/>
  <c r="AX29" i="6"/>
  <c r="AW29" i="6"/>
  <c r="AV29" i="6"/>
  <c r="AU29" i="6"/>
  <c r="AT29" i="6"/>
  <c r="AS29" i="6"/>
  <c r="AR29" i="6"/>
  <c r="AQ29" i="6"/>
  <c r="AP29" i="6"/>
  <c r="AO29" i="6"/>
  <c r="AN29" i="6"/>
  <c r="AM29" i="6"/>
  <c r="AL29" i="6"/>
  <c r="AK29" i="6"/>
  <c r="AJ29" i="6"/>
  <c r="AI29" i="6"/>
  <c r="AH29" i="6"/>
  <c r="AG29" i="6"/>
  <c r="AF29" i="6"/>
  <c r="AE29" i="6"/>
  <c r="AD29" i="6"/>
  <c r="AC29" i="6"/>
  <c r="AB29" i="6"/>
  <c r="AA29" i="6"/>
  <c r="Z29" i="6"/>
  <c r="Y29" i="6"/>
  <c r="X29" i="6"/>
  <c r="W29" i="6"/>
  <c r="V29" i="6"/>
  <c r="U29" i="6"/>
  <c r="T29" i="6"/>
  <c r="S29" i="6"/>
  <c r="R29" i="6"/>
  <c r="Q29" i="6"/>
  <c r="P29" i="6"/>
  <c r="O29" i="6"/>
  <c r="N29" i="6"/>
  <c r="M29" i="6"/>
  <c r="L29" i="6"/>
  <c r="K29" i="6"/>
  <c r="J29" i="6"/>
  <c r="I29" i="6"/>
  <c r="H29" i="6"/>
  <c r="G29" i="6"/>
  <c r="F29" i="6"/>
  <c r="E29" i="6"/>
  <c r="D29" i="6"/>
  <c r="EF28" i="6"/>
  <c r="EE28" i="6"/>
  <c r="ED28" i="6"/>
  <c r="EC28" i="6"/>
  <c r="EB28" i="6"/>
  <c r="EA28" i="6"/>
  <c r="DZ28" i="6"/>
  <c r="DX28" i="6"/>
  <c r="DW28" i="6"/>
  <c r="DV28" i="6"/>
  <c r="DU28" i="6"/>
  <c r="DT28" i="6"/>
  <c r="DS28" i="6"/>
  <c r="DR28" i="6"/>
  <c r="DQ28" i="6"/>
  <c r="DP28" i="6"/>
  <c r="DO28" i="6"/>
  <c r="DN28" i="6"/>
  <c r="DM28" i="6"/>
  <c r="DL28" i="6"/>
  <c r="DK28" i="6"/>
  <c r="DJ28" i="6"/>
  <c r="DI28" i="6"/>
  <c r="DH28" i="6"/>
  <c r="DG28" i="6"/>
  <c r="DF28" i="6"/>
  <c r="DE28" i="6"/>
  <c r="DD28" i="6"/>
  <c r="DC28" i="6"/>
  <c r="DB28" i="6"/>
  <c r="DA28" i="6"/>
  <c r="CZ28" i="6"/>
  <c r="CY28" i="6"/>
  <c r="CX28" i="6"/>
  <c r="CV28" i="6"/>
  <c r="CU28" i="6"/>
  <c r="CT28" i="6"/>
  <c r="CS28" i="6"/>
  <c r="CR28" i="6"/>
  <c r="CQ28" i="6"/>
  <c r="CP28" i="6"/>
  <c r="CO28" i="6"/>
  <c r="CN28" i="6"/>
  <c r="CM28" i="6"/>
  <c r="CL28" i="6"/>
  <c r="CK28" i="6"/>
  <c r="CJ28" i="6"/>
  <c r="CI28" i="6"/>
  <c r="CH28" i="6"/>
  <c r="CG28" i="6"/>
  <c r="CF28" i="6"/>
  <c r="CE28" i="6"/>
  <c r="CD28" i="6"/>
  <c r="CC28" i="6"/>
  <c r="CB28" i="6"/>
  <c r="CA28" i="6"/>
  <c r="BZ28" i="6"/>
  <c r="BY28" i="6"/>
  <c r="BX28" i="6"/>
  <c r="BW28" i="6"/>
  <c r="BV28" i="6"/>
  <c r="BU28" i="6"/>
  <c r="BT28" i="6"/>
  <c r="BS28" i="6"/>
  <c r="BR28" i="6"/>
  <c r="BQ28" i="6"/>
  <c r="BP28" i="6"/>
  <c r="BO28" i="6"/>
  <c r="BN28" i="6"/>
  <c r="BM28" i="6"/>
  <c r="BL28" i="6"/>
  <c r="BK28" i="6"/>
  <c r="BJ28" i="6"/>
  <c r="BI28" i="6"/>
  <c r="BH28" i="6"/>
  <c r="BG28" i="6"/>
  <c r="BF28" i="6"/>
  <c r="BE28" i="6"/>
  <c r="BD28" i="6"/>
  <c r="BC28" i="6"/>
  <c r="BB28" i="6"/>
  <c r="BA28" i="6"/>
  <c r="AZ28" i="6"/>
  <c r="AY28" i="6"/>
  <c r="AX28" i="6"/>
  <c r="AW28" i="6"/>
  <c r="AV28" i="6"/>
  <c r="AU28" i="6"/>
  <c r="AT28" i="6"/>
  <c r="AS28" i="6"/>
  <c r="AR28" i="6"/>
  <c r="AQ28" i="6"/>
  <c r="AP28" i="6"/>
  <c r="AO28" i="6"/>
  <c r="AN28" i="6"/>
  <c r="AM28" i="6"/>
  <c r="AL28" i="6"/>
  <c r="AK28" i="6"/>
  <c r="AJ28" i="6"/>
  <c r="AI28" i="6"/>
  <c r="AH28" i="6"/>
  <c r="AG28" i="6"/>
  <c r="AF28" i="6"/>
  <c r="AE28" i="6"/>
  <c r="AD28" i="6"/>
  <c r="AC28" i="6"/>
  <c r="AB28" i="6"/>
  <c r="AA28" i="6"/>
  <c r="Z28" i="6"/>
  <c r="Y28" i="6"/>
  <c r="X28" i="6"/>
  <c r="W28" i="6"/>
  <c r="V28" i="6"/>
  <c r="U28" i="6"/>
  <c r="T28" i="6"/>
  <c r="S28" i="6"/>
  <c r="R28" i="6"/>
  <c r="Q28" i="6"/>
  <c r="P28" i="6"/>
  <c r="O28" i="6"/>
  <c r="N28" i="6"/>
  <c r="M28" i="6"/>
  <c r="L28" i="6"/>
  <c r="K28" i="6"/>
  <c r="J28" i="6"/>
  <c r="I28" i="6"/>
  <c r="H28" i="6"/>
  <c r="G28" i="6"/>
  <c r="F28" i="6"/>
  <c r="E28" i="6"/>
  <c r="D28" i="6"/>
  <c r="EF27" i="6"/>
  <c r="EE27" i="6"/>
  <c r="ED27" i="6"/>
  <c r="EC27" i="6"/>
  <c r="EB27" i="6"/>
  <c r="EA27" i="6"/>
  <c r="DZ27" i="6"/>
  <c r="DX27" i="6"/>
  <c r="DW27" i="6"/>
  <c r="DV27" i="6"/>
  <c r="DU27" i="6"/>
  <c r="DT27" i="6"/>
  <c r="DS27" i="6"/>
  <c r="DR27" i="6"/>
  <c r="DQ27" i="6"/>
  <c r="DP27" i="6"/>
  <c r="DO27" i="6"/>
  <c r="DN27" i="6"/>
  <c r="DM27" i="6"/>
  <c r="DL27" i="6"/>
  <c r="DK27" i="6"/>
  <c r="DJ27" i="6"/>
  <c r="DI27" i="6"/>
  <c r="DH27" i="6"/>
  <c r="DG27" i="6"/>
  <c r="DF27" i="6"/>
  <c r="DE27" i="6"/>
  <c r="DD27" i="6"/>
  <c r="DC27" i="6"/>
  <c r="DB27" i="6"/>
  <c r="DA27" i="6"/>
  <c r="CZ27" i="6"/>
  <c r="CY27" i="6"/>
  <c r="CX27" i="6"/>
  <c r="CV27" i="6"/>
  <c r="CU27" i="6"/>
  <c r="CT27" i="6"/>
  <c r="CS27" i="6"/>
  <c r="CR27" i="6"/>
  <c r="CQ27" i="6"/>
  <c r="CP27" i="6"/>
  <c r="CO27" i="6"/>
  <c r="CN27" i="6"/>
  <c r="CM27" i="6"/>
  <c r="CL27" i="6"/>
  <c r="CK27" i="6"/>
  <c r="CJ27" i="6"/>
  <c r="CI27" i="6"/>
  <c r="CH27" i="6"/>
  <c r="CG27" i="6"/>
  <c r="CF27" i="6"/>
  <c r="CE27" i="6"/>
  <c r="CD27" i="6"/>
  <c r="CC27" i="6"/>
  <c r="CB27" i="6"/>
  <c r="CA27" i="6"/>
  <c r="BZ27" i="6"/>
  <c r="BY27" i="6"/>
  <c r="BX27" i="6"/>
  <c r="BW27" i="6"/>
  <c r="BV27" i="6"/>
  <c r="BU27" i="6"/>
  <c r="BT27" i="6"/>
  <c r="BS27" i="6"/>
  <c r="BR27" i="6"/>
  <c r="BQ27" i="6"/>
  <c r="BP27" i="6"/>
  <c r="BO27" i="6"/>
  <c r="BN27" i="6"/>
  <c r="BM27" i="6"/>
  <c r="BL27" i="6"/>
  <c r="BK27" i="6"/>
  <c r="BJ27" i="6"/>
  <c r="BI27" i="6"/>
  <c r="BH27" i="6"/>
  <c r="BG27" i="6"/>
  <c r="BF27" i="6"/>
  <c r="BE27" i="6"/>
  <c r="BD27" i="6"/>
  <c r="BC27" i="6"/>
  <c r="BB27" i="6"/>
  <c r="BA27" i="6"/>
  <c r="AZ27" i="6"/>
  <c r="AY27" i="6"/>
  <c r="AX27" i="6"/>
  <c r="AW27" i="6"/>
  <c r="AV27" i="6"/>
  <c r="AU27" i="6"/>
  <c r="AT27" i="6"/>
  <c r="AS27" i="6"/>
  <c r="AR27" i="6"/>
  <c r="AQ27" i="6"/>
  <c r="AP27" i="6"/>
  <c r="AO27" i="6"/>
  <c r="AN27" i="6"/>
  <c r="AM27" i="6"/>
  <c r="AL27" i="6"/>
  <c r="AK27" i="6"/>
  <c r="AJ27" i="6"/>
  <c r="AI27" i="6"/>
  <c r="AH27" i="6"/>
  <c r="AG27" i="6"/>
  <c r="AF27" i="6"/>
  <c r="AE27" i="6"/>
  <c r="AD27" i="6"/>
  <c r="AC27" i="6"/>
  <c r="AB27" i="6"/>
  <c r="AA27" i="6"/>
  <c r="Z27" i="6"/>
  <c r="Y27" i="6"/>
  <c r="X27" i="6"/>
  <c r="W27" i="6"/>
  <c r="V27" i="6"/>
  <c r="U27" i="6"/>
  <c r="T27" i="6"/>
  <c r="S27" i="6"/>
  <c r="R27" i="6"/>
  <c r="Q27" i="6"/>
  <c r="P27" i="6"/>
  <c r="O27" i="6"/>
  <c r="N27" i="6"/>
  <c r="M27" i="6"/>
  <c r="L27" i="6"/>
  <c r="K27" i="6"/>
  <c r="J27" i="6"/>
  <c r="I27" i="6"/>
  <c r="H27" i="6"/>
  <c r="G27" i="6"/>
  <c r="F27" i="6"/>
  <c r="E27" i="6"/>
  <c r="D27" i="6"/>
  <c r="EF26" i="6"/>
  <c r="EE26" i="6"/>
  <c r="ED26" i="6"/>
  <c r="EC26" i="6"/>
  <c r="EB26" i="6"/>
  <c r="EA26" i="6"/>
  <c r="DZ26" i="6"/>
  <c r="DX26" i="6"/>
  <c r="DW26" i="6"/>
  <c r="DV26" i="6"/>
  <c r="DU26" i="6"/>
  <c r="DT26" i="6"/>
  <c r="DS26" i="6"/>
  <c r="DR26" i="6"/>
  <c r="DQ26" i="6"/>
  <c r="DP26" i="6"/>
  <c r="DO26" i="6"/>
  <c r="DN26" i="6"/>
  <c r="DM26" i="6"/>
  <c r="DL26" i="6"/>
  <c r="DK26" i="6"/>
  <c r="DJ26" i="6"/>
  <c r="DI26" i="6"/>
  <c r="DH26" i="6"/>
  <c r="DG26" i="6"/>
  <c r="DF26" i="6"/>
  <c r="DE26" i="6"/>
  <c r="DD26" i="6"/>
  <c r="DC26" i="6"/>
  <c r="DB26" i="6"/>
  <c r="DA26" i="6"/>
  <c r="CZ26" i="6"/>
  <c r="CY26" i="6"/>
  <c r="CX26" i="6"/>
  <c r="CW26" i="6"/>
  <c r="CV26" i="6"/>
  <c r="CU26" i="6"/>
  <c r="CT26" i="6"/>
  <c r="CS26" i="6"/>
  <c r="CR26" i="6"/>
  <c r="CQ26" i="6"/>
  <c r="CP26" i="6"/>
  <c r="CO26" i="6"/>
  <c r="CN26" i="6"/>
  <c r="CM26" i="6"/>
  <c r="CL26" i="6"/>
  <c r="CK26" i="6"/>
  <c r="CJ26" i="6"/>
  <c r="CI26" i="6"/>
  <c r="CH26" i="6"/>
  <c r="CG26" i="6"/>
  <c r="CF26" i="6"/>
  <c r="CE26" i="6"/>
  <c r="CD26" i="6"/>
  <c r="CC26" i="6"/>
  <c r="CB26" i="6"/>
  <c r="CA26" i="6"/>
  <c r="BZ26" i="6"/>
  <c r="BY26" i="6"/>
  <c r="BX26" i="6"/>
  <c r="BW26" i="6"/>
  <c r="BV26" i="6"/>
  <c r="BU26" i="6"/>
  <c r="BT26" i="6"/>
  <c r="BS26" i="6"/>
  <c r="BR26" i="6"/>
  <c r="BQ26" i="6"/>
  <c r="BP26" i="6"/>
  <c r="BO26" i="6"/>
  <c r="BN26" i="6"/>
  <c r="BM26" i="6"/>
  <c r="BL26" i="6"/>
  <c r="BK26" i="6"/>
  <c r="BJ26" i="6"/>
  <c r="BI26" i="6"/>
  <c r="BH26" i="6"/>
  <c r="BG26" i="6"/>
  <c r="BF26" i="6"/>
  <c r="BE26" i="6"/>
  <c r="BD26" i="6"/>
  <c r="BC26" i="6"/>
  <c r="BB26" i="6"/>
  <c r="BA26" i="6"/>
  <c r="AZ26" i="6"/>
  <c r="AY26" i="6"/>
  <c r="AX26" i="6"/>
  <c r="AW26" i="6"/>
  <c r="AV26" i="6"/>
  <c r="AU26" i="6"/>
  <c r="AT26" i="6"/>
  <c r="AS26" i="6"/>
  <c r="AR26" i="6"/>
  <c r="AQ26" i="6"/>
  <c r="AP26" i="6"/>
  <c r="AO26" i="6"/>
  <c r="AN26" i="6"/>
  <c r="AM26" i="6"/>
  <c r="AL26" i="6"/>
  <c r="AK26" i="6"/>
  <c r="AJ26" i="6"/>
  <c r="AI26" i="6"/>
  <c r="AH26" i="6"/>
  <c r="AG26" i="6"/>
  <c r="AF26" i="6"/>
  <c r="AE26" i="6"/>
  <c r="AD26" i="6"/>
  <c r="AC26" i="6"/>
  <c r="AB26" i="6"/>
  <c r="AA26" i="6"/>
  <c r="Z26" i="6"/>
  <c r="Y26" i="6"/>
  <c r="X26" i="6"/>
  <c r="W26" i="6"/>
  <c r="V26" i="6"/>
  <c r="U26" i="6"/>
  <c r="T26" i="6"/>
  <c r="S26" i="6"/>
  <c r="R26" i="6"/>
  <c r="Q26" i="6"/>
  <c r="P26" i="6"/>
  <c r="O26" i="6"/>
  <c r="N26" i="6"/>
  <c r="M26" i="6"/>
  <c r="L26" i="6"/>
  <c r="K26" i="6"/>
  <c r="J26" i="6"/>
  <c r="I26" i="6"/>
  <c r="H26" i="6"/>
  <c r="G26" i="6"/>
  <c r="F26" i="6"/>
  <c r="E26" i="6"/>
  <c r="D26" i="6"/>
  <c r="EF25" i="6"/>
  <c r="EE25" i="6"/>
  <c r="ED25" i="6"/>
  <c r="EC25" i="6"/>
  <c r="EB25" i="6"/>
  <c r="EA25" i="6"/>
  <c r="DZ25" i="6"/>
  <c r="DX25" i="6"/>
  <c r="DW25" i="6"/>
  <c r="DV25" i="6"/>
  <c r="DU25" i="6"/>
  <c r="DT25" i="6"/>
  <c r="DS25" i="6"/>
  <c r="DR25" i="6"/>
  <c r="DQ25" i="6"/>
  <c r="DP25" i="6"/>
  <c r="DO25" i="6"/>
  <c r="DN25" i="6"/>
  <c r="DM25" i="6"/>
  <c r="DL25" i="6"/>
  <c r="DK25" i="6"/>
  <c r="DJ25" i="6"/>
  <c r="DI25" i="6"/>
  <c r="DH25" i="6"/>
  <c r="DG25" i="6"/>
  <c r="DF25" i="6"/>
  <c r="DE25" i="6"/>
  <c r="DD25" i="6"/>
  <c r="DC25" i="6"/>
  <c r="DB25" i="6"/>
  <c r="DA25" i="6"/>
  <c r="CZ25" i="6"/>
  <c r="CY25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</calcChain>
</file>

<file path=xl/sharedStrings.xml><?xml version="1.0" encoding="utf-8"?>
<sst xmlns="http://schemas.openxmlformats.org/spreadsheetml/2006/main" count="772" uniqueCount="111">
  <si>
    <t>Methane production</t>
  </si>
  <si>
    <t>a</t>
  </si>
  <si>
    <t>b</t>
  </si>
  <si>
    <t>c</t>
  </si>
  <si>
    <t>d</t>
  </si>
  <si>
    <t>e</t>
  </si>
  <si>
    <t>f</t>
  </si>
  <si>
    <t>g</t>
  </si>
  <si>
    <t>h</t>
  </si>
  <si>
    <t>i</t>
  </si>
  <si>
    <t>% Methane</t>
  </si>
  <si>
    <t>pH</t>
  </si>
  <si>
    <t>VS des</t>
  </si>
  <si>
    <t>A</t>
  </si>
  <si>
    <t>B</t>
  </si>
  <si>
    <t>C</t>
  </si>
  <si>
    <t>D</t>
  </si>
  <si>
    <t>E</t>
  </si>
  <si>
    <t>F</t>
  </si>
  <si>
    <t>G</t>
  </si>
  <si>
    <t>H</t>
  </si>
  <si>
    <t>I</t>
  </si>
  <si>
    <t>Acetic</t>
  </si>
  <si>
    <t>NA</t>
  </si>
  <si>
    <t>propionic</t>
  </si>
  <si>
    <t>iso butyric</t>
  </si>
  <si>
    <t>n butyric</t>
  </si>
  <si>
    <t>M</t>
  </si>
  <si>
    <t>Day</t>
  </si>
  <si>
    <t>Standard deviation</t>
  </si>
  <si>
    <t>day</t>
  </si>
  <si>
    <t>lactate</t>
  </si>
  <si>
    <t>SD</t>
  </si>
  <si>
    <t>Control</t>
  </si>
  <si>
    <t>Medium OLR</t>
  </si>
  <si>
    <t>High OLR</t>
  </si>
  <si>
    <t>Side chain</t>
  </si>
  <si>
    <t>11:0</t>
  </si>
  <si>
    <t>2OH-10:0</t>
  </si>
  <si>
    <t>12:0</t>
  </si>
  <si>
    <t>13:0</t>
  </si>
  <si>
    <t>2OH-12:0</t>
  </si>
  <si>
    <t>3OH-12:0</t>
  </si>
  <si>
    <t>14:0</t>
  </si>
  <si>
    <t>iso-15:0</t>
  </si>
  <si>
    <t>anteiso-15:0</t>
  </si>
  <si>
    <t>15:0</t>
  </si>
  <si>
    <t>3OH-14:0</t>
  </si>
  <si>
    <t>iso-16:0</t>
  </si>
  <si>
    <t>cis 16:1 w7</t>
  </si>
  <si>
    <t>16:0</t>
  </si>
  <si>
    <t>iso-17:1</t>
  </si>
  <si>
    <t>cyc 17:0</t>
  </si>
  <si>
    <t>17:0</t>
  </si>
  <si>
    <t>2-OH 16:0</t>
  </si>
  <si>
    <t>18:2 w6cis</t>
  </si>
  <si>
    <t>18:1 w9cis</t>
  </si>
  <si>
    <t>18:1w9trans</t>
  </si>
  <si>
    <t>18:0</t>
  </si>
  <si>
    <t>cyc-19:0</t>
  </si>
  <si>
    <t>20:0</t>
  </si>
  <si>
    <t>i20:1</t>
  </si>
  <si>
    <t>-</t>
  </si>
  <si>
    <t>i20:0</t>
  </si>
  <si>
    <t>i40:0</t>
  </si>
  <si>
    <t>total PLFA</t>
  </si>
  <si>
    <t>total PLEL</t>
  </si>
  <si>
    <t>trans/Cis</t>
  </si>
  <si>
    <t xml:space="preserve">± </t>
  </si>
  <si>
    <t>Lactic</t>
  </si>
  <si>
    <t>Propionic</t>
  </si>
  <si>
    <t>Henson, J. M., P. H. Smith, et al. (1985). "Examination of Thermophilic Methane-Producing Digesters by Analysis of Bacterial Lipids." Applied and Environmental Microbiology 50(6): 1428-1433.</t>
  </si>
  <si>
    <t>Area</t>
  </si>
  <si>
    <t>Med</t>
  </si>
  <si>
    <t>High</t>
  </si>
  <si>
    <t>prod</t>
  </si>
  <si>
    <t>AVE</t>
  </si>
  <si>
    <t>Medium</t>
  </si>
  <si>
    <t>OLR Manipulation period 1</t>
  </si>
  <si>
    <t>(days 7, 14, 21)</t>
  </si>
  <si>
    <t>OLR Manipulation period 2</t>
  </si>
  <si>
    <t>(days 91 and 93)</t>
  </si>
  <si>
    <t>VFA</t>
  </si>
  <si>
    <r>
      <t xml:space="preserve">11075 ±  451 </t>
    </r>
    <r>
      <rPr>
        <vertAlign val="superscript"/>
        <sz val="9"/>
        <color theme="1"/>
        <rFont val="Times New Roman"/>
        <family val="1"/>
      </rPr>
      <t>a</t>
    </r>
  </si>
  <si>
    <r>
      <t xml:space="preserve">64 ±  20 </t>
    </r>
    <r>
      <rPr>
        <vertAlign val="superscript"/>
        <sz val="9"/>
        <color theme="1"/>
        <rFont val="Times New Roman"/>
        <family val="1"/>
      </rPr>
      <t>a</t>
    </r>
  </si>
  <si>
    <r>
      <t xml:space="preserve">12 ±  0.5 </t>
    </r>
    <r>
      <rPr>
        <vertAlign val="superscript"/>
        <sz val="9"/>
        <color theme="1"/>
        <rFont val="Times New Roman"/>
        <family val="1"/>
      </rPr>
      <t>a</t>
    </r>
  </si>
  <si>
    <t>178 ±  45</t>
  </si>
  <si>
    <t>10130 ±  552</t>
  </si>
  <si>
    <t xml:space="preserve"> 53 ± 6</t>
  </si>
  <si>
    <t>10  ±  0.4</t>
  </si>
  <si>
    <r>
      <t>126 ±  11</t>
    </r>
    <r>
      <rPr>
        <vertAlign val="superscript"/>
        <sz val="9"/>
        <color theme="1"/>
        <rFont val="Times New Roman"/>
        <family val="1"/>
      </rPr>
      <t>a</t>
    </r>
  </si>
  <si>
    <r>
      <t xml:space="preserve">8458 ±  22 </t>
    </r>
    <r>
      <rPr>
        <vertAlign val="superscript"/>
        <sz val="9"/>
        <color theme="1"/>
        <rFont val="Times New Roman"/>
        <family val="1"/>
      </rPr>
      <t>b</t>
    </r>
  </si>
  <si>
    <r>
      <t xml:space="preserve">10 ±  4 </t>
    </r>
    <r>
      <rPr>
        <vertAlign val="superscript"/>
        <sz val="9"/>
        <color theme="1"/>
        <rFont val="Times New Roman"/>
        <family val="1"/>
      </rPr>
      <t>b</t>
    </r>
  </si>
  <si>
    <r>
      <t>4 ±  0.1</t>
    </r>
    <r>
      <rPr>
        <vertAlign val="superscript"/>
        <sz val="9"/>
        <color theme="1"/>
        <rFont val="Times New Roman"/>
        <family val="1"/>
      </rPr>
      <t>b</t>
    </r>
  </si>
  <si>
    <t>137 ±  15</t>
  </si>
  <si>
    <t xml:space="preserve">High </t>
  </si>
  <si>
    <t>12211 ±  650</t>
  </si>
  <si>
    <t>68 ±  30</t>
  </si>
  <si>
    <t>9 ±  0.1</t>
  </si>
  <si>
    <r>
      <t>150 ±  27</t>
    </r>
    <r>
      <rPr>
        <vertAlign val="superscript"/>
        <sz val="9"/>
        <color theme="1"/>
        <rFont val="Times New Roman"/>
        <family val="1"/>
      </rPr>
      <t>b</t>
    </r>
  </si>
  <si>
    <r>
      <t xml:space="preserve">6062 ±  25 </t>
    </r>
    <r>
      <rPr>
        <vertAlign val="superscript"/>
        <sz val="9"/>
        <color theme="1"/>
        <rFont val="Times New Roman"/>
        <family val="1"/>
      </rPr>
      <t>b</t>
    </r>
  </si>
  <si>
    <r>
      <t xml:space="preserve">10 ±  6 </t>
    </r>
    <r>
      <rPr>
        <vertAlign val="superscript"/>
        <sz val="9"/>
        <color theme="1"/>
        <rFont val="Times New Roman"/>
        <family val="1"/>
      </rPr>
      <t>b</t>
    </r>
  </si>
  <si>
    <r>
      <t xml:space="preserve">3 ±  0.4 </t>
    </r>
    <r>
      <rPr>
        <vertAlign val="superscript"/>
        <sz val="9"/>
        <color theme="1"/>
        <rFont val="Times New Roman"/>
        <family val="1"/>
      </rPr>
      <t>b</t>
    </r>
  </si>
  <si>
    <t>126 ±  16</t>
  </si>
  <si>
    <t>Methane %</t>
  </si>
  <si>
    <t>Total PLEL</t>
  </si>
  <si>
    <t>Bacterial biomas</t>
  </si>
  <si>
    <t>Archaea biomas</t>
  </si>
  <si>
    <t>Comtrol</t>
  </si>
  <si>
    <t>2.9kgVS/m3d</t>
  </si>
  <si>
    <t>3.9kgVS/m3d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</si>
</sst>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0.000"/>
  </numFmts>
  <fonts count="12" x14ac:knownFonts="1">
    <font>
      <sz val="11"/>
      <color theme="1"/>
      <name val="Calibri"/>
      <family val="2"/>
      <scheme val="minor"/>
    </font>
    <font>
      <sz val="9"/>
      <color rgb="FF000000"/>
      <name val="Verdana"/>
      <family val="2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  <font>
      <sz val="11"/>
      <color theme="1"/>
      <name val="Times New Roman"/>
      <family val="1"/>
    </font>
    <font>
      <sz val="9"/>
      <color theme="1"/>
      <name val="Times New Roman"/>
      <family val="1"/>
    </font>
    <font>
      <vertAlign val="superscript"/>
      <sz val="9"/>
      <color theme="1"/>
      <name val="Times New Roman"/>
      <family val="1"/>
    </font>
    <font>
      <sz val="10"/>
      <color rgb="FF000000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11"/>
      <color rgb="FF0000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11">
    <border>
      <left/>
      <right/>
      <top/>
      <bottom/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</borders>
  <cellStyleXfs count="5">
    <xf numFmtId="0" fontId="0" fillId="0" borderId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</cellStyleXfs>
  <cellXfs count="41">
    <xf numFmtId="0" fontId="0" fillId="0" borderId="0" xfId="0"/>
    <xf numFmtId="2" fontId="0" fillId="0" borderId="0" xfId="0" applyNumberFormat="1"/>
    <xf numFmtId="1" fontId="0" fillId="0" borderId="0" xfId="0" applyNumberFormat="1"/>
    <xf numFmtId="0" fontId="0" fillId="0" borderId="0" xfId="0" applyBorder="1"/>
    <xf numFmtId="0" fontId="0" fillId="0" borderId="0" xfId="0" applyFill="1" applyBorder="1"/>
    <xf numFmtId="11" fontId="0" fillId="0" borderId="0" xfId="0" applyNumberFormat="1"/>
    <xf numFmtId="0" fontId="0" fillId="0" borderId="1" xfId="0" applyBorder="1"/>
    <xf numFmtId="0" fontId="0" fillId="0" borderId="2" xfId="0" applyBorder="1" applyAlignment="1">
      <alignment horizontal="center"/>
    </xf>
    <xf numFmtId="2" fontId="0" fillId="0" borderId="0" xfId="0" applyNumberFormat="1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165" fontId="0" fillId="0" borderId="0" xfId="0" applyNumberFormat="1" applyAlignment="1">
      <alignment horizontal="center" vertical="center"/>
    </xf>
    <xf numFmtId="0" fontId="0" fillId="0" borderId="2" xfId="0" applyBorder="1"/>
    <xf numFmtId="165" fontId="0" fillId="0" borderId="2" xfId="0" applyNumberFormat="1" applyBorder="1" applyAlignment="1">
      <alignment horizontal="center" vertical="center"/>
    </xf>
    <xf numFmtId="165" fontId="0" fillId="0" borderId="0" xfId="0" applyNumberFormat="1"/>
    <xf numFmtId="0" fontId="1" fillId="0" borderId="0" xfId="0" applyFont="1"/>
    <xf numFmtId="0" fontId="0" fillId="2" borderId="0" xfId="0" applyFill="1"/>
    <xf numFmtId="0" fontId="2" fillId="0" borderId="4" xfId="0" applyFont="1" applyBorder="1" applyAlignment="1">
      <alignment horizontal="justify" vertical="top" wrapText="1"/>
    </xf>
    <xf numFmtId="0" fontId="4" fillId="0" borderId="8" xfId="0" applyFont="1" applyBorder="1" applyAlignment="1">
      <alignment textRotation="180" wrapText="1"/>
    </xf>
    <xf numFmtId="0" fontId="5" fillId="0" borderId="8" xfId="0" applyFont="1" applyBorder="1" applyAlignment="1">
      <alignment vertical="top" wrapText="1"/>
    </xf>
    <xf numFmtId="0" fontId="3" fillId="0" borderId="4" xfId="0" applyFont="1" applyBorder="1" applyAlignment="1">
      <alignment horizontal="justify" vertical="top" wrapText="1"/>
    </xf>
    <xf numFmtId="0" fontId="7" fillId="0" borderId="0" xfId="0" applyFont="1"/>
    <xf numFmtId="0" fontId="8" fillId="0" borderId="0" xfId="0" applyFont="1"/>
    <xf numFmtId="2" fontId="8" fillId="0" borderId="0" xfId="0" applyNumberFormat="1" applyFont="1" applyAlignment="1">
      <alignment horizontal="center" vertical="center"/>
    </xf>
    <xf numFmtId="0" fontId="0" fillId="3" borderId="0" xfId="0" applyFill="1"/>
    <xf numFmtId="0" fontId="0" fillId="4" borderId="0" xfId="0" applyFill="1"/>
    <xf numFmtId="0" fontId="0" fillId="5" borderId="0" xfId="0" applyFill="1"/>
    <xf numFmtId="0" fontId="0" fillId="0" borderId="0" xfId="0" applyAlignment="1">
      <alignment horizontal="center"/>
    </xf>
    <xf numFmtId="0" fontId="11" fillId="0" borderId="0" xfId="0" applyFont="1" applyAlignment="1">
      <alignment horizontal="center"/>
    </xf>
    <xf numFmtId="0" fontId="5" fillId="0" borderId="3" xfId="0" applyFont="1" applyBorder="1" applyAlignment="1">
      <alignment vertical="top" wrapText="1"/>
    </xf>
    <xf numFmtId="0" fontId="5" fillId="0" borderId="4" xfId="0" applyFont="1" applyBorder="1" applyAlignment="1">
      <alignment vertical="top" wrapText="1"/>
    </xf>
    <xf numFmtId="0" fontId="3" fillId="0" borderId="3" xfId="0" applyFont="1" applyBorder="1" applyAlignment="1">
      <alignment horizontal="justify" vertical="top" wrapText="1"/>
    </xf>
    <xf numFmtId="0" fontId="3" fillId="0" borderId="4" xfId="0" applyFont="1" applyBorder="1" applyAlignment="1">
      <alignment horizontal="justify" vertical="top" wrapText="1"/>
    </xf>
    <xf numFmtId="0" fontId="2" fillId="0" borderId="3" xfId="0" applyFont="1" applyBorder="1" applyAlignment="1">
      <alignment horizontal="justify" vertical="top" wrapText="1"/>
    </xf>
    <xf numFmtId="0" fontId="2" fillId="0" borderId="4" xfId="0" applyFont="1" applyBorder="1" applyAlignment="1">
      <alignment horizontal="justify" vertical="top" wrapText="1"/>
    </xf>
    <xf numFmtId="0" fontId="3" fillId="0" borderId="9" xfId="0" applyFont="1" applyBorder="1" applyAlignment="1">
      <alignment horizontal="left" wrapText="1"/>
    </xf>
    <xf numFmtId="0" fontId="3" fillId="0" borderId="5" xfId="0" applyFont="1" applyBorder="1" applyAlignment="1">
      <alignment horizontal="left" wrapText="1"/>
    </xf>
    <xf numFmtId="0" fontId="3" fillId="0" borderId="6" xfId="0" applyFont="1" applyBorder="1" applyAlignment="1">
      <alignment horizontal="left" wrapText="1"/>
    </xf>
    <xf numFmtId="0" fontId="2" fillId="0" borderId="10" xfId="0" applyFont="1" applyBorder="1" applyAlignment="1">
      <alignment horizontal="left" wrapText="1"/>
    </xf>
    <xf numFmtId="0" fontId="2" fillId="0" borderId="7" xfId="0" applyFont="1" applyBorder="1" applyAlignment="1">
      <alignment horizontal="left" wrapText="1"/>
    </xf>
    <xf numFmtId="0" fontId="2" fillId="0" borderId="8" xfId="0" applyFont="1" applyBorder="1" applyAlignment="1">
      <alignment horizontal="left" wrapText="1"/>
    </xf>
    <xf numFmtId="0" fontId="0" fillId="0" borderId="1" xfId="0" applyBorder="1" applyAlignment="1">
      <alignment horizontal="center"/>
    </xf>
  </cellXfs>
  <cellStyles count="5">
    <cellStyle name="Followed Hyperlink" xfId="2" builtinId="9" hidden="1"/>
    <cellStyle name="Followed Hyperlink" xfId="4" builtinId="9" hidden="1"/>
    <cellStyle name="Hyperlink" xfId="1" builtinId="8" hidden="1"/>
    <cellStyle name="Hyperlink" xfId="3" builtinId="8" hidden="1"/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11" Type="http://schemas.openxmlformats.org/officeDocument/2006/relationships/sharedStrings" Target="sharedStrings.xml"/><Relationship Id="rId12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theme" Target="theme/theme1.xml"/><Relationship Id="rId10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Performance parameters for the medium treatment </a:t>
            </a:r>
            <a:r>
              <a:rPr lang="en-US" sz="1200"/>
              <a:t>(</a:t>
            </a:r>
            <a:r>
              <a:rPr lang="en-US" sz="1100"/>
              <a:t>n</a:t>
            </a:r>
            <a:r>
              <a:rPr lang="en-US" sz="1100" baseline="0"/>
              <a:t> = 3 </a:t>
            </a:r>
            <a:r>
              <a:rPr lang="en-US" sz="1100" baseline="0">
                <a:latin typeface="Calibri"/>
                <a:cs typeface="Calibri"/>
              </a:rPr>
              <a:t>± SD)</a:t>
            </a:r>
            <a:endParaRPr lang="en-US" sz="1200"/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0855384852210743"/>
          <c:y val="0.121976564232449"/>
          <c:w val="0.833554385349438"/>
          <c:h val="0.723539307030895"/>
        </c:manualLayout>
      </c:layout>
      <c:lineChart>
        <c:grouping val="standard"/>
        <c:varyColors val="0"/>
        <c:ser>
          <c:idx val="1"/>
          <c:order val="1"/>
          <c:tx>
            <c:strRef>
              <c:f>Gly_first_analysis!$B$32</c:f>
              <c:strCache>
                <c:ptCount val="1"/>
                <c:pt idx="0">
                  <c:v>% Methane</c:v>
                </c:pt>
              </c:strCache>
            </c:strRef>
          </c:tx>
          <c:spPr>
            <a:ln>
              <a:solidFill>
                <a:schemeClr val="bg1">
                  <a:lumMod val="65000"/>
                </a:schemeClr>
              </a:solidFill>
            </a:ln>
          </c:spPr>
          <c:marker>
            <c:spPr>
              <a:noFill/>
              <a:ln>
                <a:solidFill>
                  <a:schemeClr val="bg1">
                    <a:lumMod val="50000"/>
                  </a:schemeClr>
                </a:solidFill>
              </a:ln>
            </c:spPr>
          </c:marker>
          <c:errBars>
            <c:errDir val="y"/>
            <c:errBarType val="both"/>
            <c:errValType val="cust"/>
            <c:noEndCap val="0"/>
            <c:plus>
              <c:numRef>
                <c:f>Gly_first_analysis!$C$35:$EF$35</c:f>
                <c:numCache>
                  <c:formatCode>General</c:formatCode>
                  <c:ptCount val="134"/>
                  <c:pt idx="0">
                    <c:v>0.0</c:v>
                  </c:pt>
                  <c:pt idx="1">
                    <c:v>1.965536398374075</c:v>
                  </c:pt>
                  <c:pt idx="2">
                    <c:v>11.92658095739652</c:v>
                  </c:pt>
                  <c:pt idx="3">
                    <c:v>5.311308689955799</c:v>
                  </c:pt>
                  <c:pt idx="4">
                    <c:v>3.118225991382496</c:v>
                  </c:pt>
                  <c:pt idx="5">
                    <c:v>3.647373484212072</c:v>
                  </c:pt>
                  <c:pt idx="6">
                    <c:v>5.281413952090228</c:v>
                  </c:pt>
                  <c:pt idx="7">
                    <c:v>6.542425645991965</c:v>
                  </c:pt>
                  <c:pt idx="8">
                    <c:v>3.874274125562095</c:v>
                  </c:pt>
                  <c:pt idx="9">
                    <c:v>3.742102795666272</c:v>
                  </c:pt>
                  <c:pt idx="10">
                    <c:v>3.601851375797331</c:v>
                  </c:pt>
                  <c:pt idx="11">
                    <c:v>1.36137185711081</c:v>
                  </c:pt>
                  <c:pt idx="12">
                    <c:v>2.651414716712569</c:v>
                  </c:pt>
                  <c:pt idx="13">
                    <c:v>2.573583752927683</c:v>
                  </c:pt>
                  <c:pt idx="14">
                    <c:v>2.107921567168318</c:v>
                  </c:pt>
                  <c:pt idx="15">
                    <c:v>5.370288632839055</c:v>
                  </c:pt>
                  <c:pt idx="16">
                    <c:v>4.119870548128089</c:v>
                  </c:pt>
                  <c:pt idx="17">
                    <c:v>2.926317367158528</c:v>
                  </c:pt>
                  <c:pt idx="18">
                    <c:v>2.454248017893329</c:v>
                  </c:pt>
                  <c:pt idx="19">
                    <c:v>1.38924439894498</c:v>
                  </c:pt>
                  <c:pt idx="20">
                    <c:v>3.775358702604731</c:v>
                  </c:pt>
                  <c:pt idx="21">
                    <c:v>4.366157731156009</c:v>
                  </c:pt>
                  <c:pt idx="22">
                    <c:v>2.853652630109919</c:v>
                  </c:pt>
                  <c:pt idx="23">
                    <c:v>8.03761987987323</c:v>
                  </c:pt>
                  <c:pt idx="24">
                    <c:v>6.950059951779789</c:v>
                  </c:pt>
                  <c:pt idx="25">
                    <c:v>5.631163290120448</c:v>
                  </c:pt>
                  <c:pt idx="26">
                    <c:v>5.033222956847164</c:v>
                  </c:pt>
                  <c:pt idx="27">
                    <c:v>9.429740187301027</c:v>
                  </c:pt>
                  <c:pt idx="28">
                    <c:v>6.698009654616317</c:v>
                  </c:pt>
                  <c:pt idx="29">
                    <c:v>7.184242015225638</c:v>
                  </c:pt>
                  <c:pt idx="30">
                    <c:v>6.372074492136242</c:v>
                  </c:pt>
                  <c:pt idx="31">
                    <c:v>8.29638475481941</c:v>
                  </c:pt>
                  <c:pt idx="32">
                    <c:v>5.340724045795058</c:v>
                  </c:pt>
                  <c:pt idx="33">
                    <c:v>8.556284240252812</c:v>
                  </c:pt>
                  <c:pt idx="34">
                    <c:v>4.393555887129846</c:v>
                  </c:pt>
                  <c:pt idx="35">
                    <c:v>4.45084261685358</c:v>
                  </c:pt>
                  <c:pt idx="36">
                    <c:v>1.552417469626003</c:v>
                  </c:pt>
                  <c:pt idx="37">
                    <c:v>3.987898360456711</c:v>
                  </c:pt>
                  <c:pt idx="38">
                    <c:v>2.645751311064591</c:v>
                  </c:pt>
                  <c:pt idx="39">
                    <c:v>4.007908847932216</c:v>
                  </c:pt>
                  <c:pt idx="40">
                    <c:v>8.001874780324904</c:v>
                  </c:pt>
                  <c:pt idx="41">
                    <c:v>2.929732638541158</c:v>
                  </c:pt>
                  <c:pt idx="42">
                    <c:v>2.122105872319601</c:v>
                  </c:pt>
                  <c:pt idx="43">
                    <c:v>2.358671942711263</c:v>
                  </c:pt>
                  <c:pt idx="44">
                    <c:v>0.585946527708229</c:v>
                  </c:pt>
                  <c:pt idx="45">
                    <c:v>2.27449628123093</c:v>
                  </c:pt>
                  <c:pt idx="46">
                    <c:v>2.286919325205853</c:v>
                  </c:pt>
                  <c:pt idx="47">
                    <c:v>3.06431068920891</c:v>
                  </c:pt>
                  <c:pt idx="48">
                    <c:v>3.280751946327751</c:v>
                  </c:pt>
                  <c:pt idx="49">
                    <c:v>3.008875759039133</c:v>
                  </c:pt>
                  <c:pt idx="50">
                    <c:v>4.450842616853573</c:v>
                  </c:pt>
                  <c:pt idx="51">
                    <c:v>2.651414716712572</c:v>
                  </c:pt>
                  <c:pt idx="52">
                    <c:v>2.523885892824789</c:v>
                  </c:pt>
                  <c:pt idx="53">
                    <c:v>1.905255888325763</c:v>
                  </c:pt>
                  <c:pt idx="54">
                    <c:v>2.882707061079913</c:v>
                  </c:pt>
                  <c:pt idx="55">
                    <c:v>2.778488797889963</c:v>
                  </c:pt>
                  <c:pt idx="56">
                    <c:v>0.513160143944689</c:v>
                  </c:pt>
                  <c:pt idx="57">
                    <c:v>1.429452109492769</c:v>
                  </c:pt>
                  <c:pt idx="58">
                    <c:v>11.7717175184139</c:v>
                  </c:pt>
                  <c:pt idx="59">
                    <c:v>6.496922348312314</c:v>
                  </c:pt>
                  <c:pt idx="60">
                    <c:v>5.51935986626469</c:v>
                  </c:pt>
                  <c:pt idx="61">
                    <c:v>2.967041174863153</c:v>
                  </c:pt>
                  <c:pt idx="62">
                    <c:v>0.763762615825973</c:v>
                  </c:pt>
                  <c:pt idx="63">
                    <c:v>1.724335620850341</c:v>
                  </c:pt>
                  <c:pt idx="64">
                    <c:v>4.055038018728473</c:v>
                  </c:pt>
                  <c:pt idx="65">
                    <c:v>2.565800719723442</c:v>
                  </c:pt>
                  <c:pt idx="66">
                    <c:v>2.325940669922598</c:v>
                  </c:pt>
                  <c:pt idx="67">
                    <c:v>2.514623895005633</c:v>
                  </c:pt>
                  <c:pt idx="68">
                    <c:v>0.305505046330387</c:v>
                  </c:pt>
                  <c:pt idx="69">
                    <c:v>2.433789911502906</c:v>
                  </c:pt>
                  <c:pt idx="70">
                    <c:v>1.053565375285278</c:v>
                  </c:pt>
                  <c:pt idx="71">
                    <c:v>0.984885780179614</c:v>
                  </c:pt>
                  <c:pt idx="72">
                    <c:v>1.250333288900737</c:v>
                  </c:pt>
                  <c:pt idx="73">
                    <c:v>0.850490054811532</c:v>
                  </c:pt>
                  <c:pt idx="74">
                    <c:v>1.594783161854092</c:v>
                  </c:pt>
                  <c:pt idx="75">
                    <c:v>1.258305739211792</c:v>
                  </c:pt>
                  <c:pt idx="76">
                    <c:v>0.346410161513772</c:v>
                  </c:pt>
                  <c:pt idx="77">
                    <c:v>2.079262689833429</c:v>
                  </c:pt>
                  <c:pt idx="78">
                    <c:v>2.30289672658878</c:v>
                  </c:pt>
                  <c:pt idx="79">
                    <c:v>2.662705391138868</c:v>
                  </c:pt>
                  <c:pt idx="80">
                    <c:v>0.721110255092794</c:v>
                  </c:pt>
                  <c:pt idx="81">
                    <c:v>1.563116545025785</c:v>
                  </c:pt>
                  <c:pt idx="82">
                    <c:v>1.537313674346693</c:v>
                  </c:pt>
                  <c:pt idx="83">
                    <c:v>1.113552872566006</c:v>
                  </c:pt>
                  <c:pt idx="84">
                    <c:v>2.200757445365871</c:v>
                  </c:pt>
                  <c:pt idx="85">
                    <c:v>0.723417813807023</c:v>
                  </c:pt>
                  <c:pt idx="86">
                    <c:v>3.235737937472686</c:v>
                  </c:pt>
                  <c:pt idx="87">
                    <c:v>0.351188458428426</c:v>
                  </c:pt>
                  <c:pt idx="88">
                    <c:v>1.497776129244068</c:v>
                  </c:pt>
                  <c:pt idx="89">
                    <c:v>1.553490693030806</c:v>
                  </c:pt>
                  <c:pt idx="90">
                    <c:v>1.361371857110812</c:v>
                  </c:pt>
                  <c:pt idx="91">
                    <c:v>3.774034092762451</c:v>
                  </c:pt>
                  <c:pt idx="92">
                    <c:v>5.744852768638471</c:v>
                  </c:pt>
                  <c:pt idx="93">
                    <c:v>9.734988443752654</c:v>
                  </c:pt>
                  <c:pt idx="94">
                    <c:v>2.084066537645415</c:v>
                  </c:pt>
                  <c:pt idx="95">
                    <c:v>2.573583752927682</c:v>
                  </c:pt>
                  <c:pt idx="96">
                    <c:v>10.98650687586065</c:v>
                  </c:pt>
                  <c:pt idx="97">
                    <c:v>4.361574639202386</c:v>
                  </c:pt>
                  <c:pt idx="98">
                    <c:v>16.15580391066938</c:v>
                  </c:pt>
                  <c:pt idx="99">
                    <c:v>13.03111660603189</c:v>
                  </c:pt>
                  <c:pt idx="100">
                    <c:v>28.9936199878525</c:v>
                  </c:pt>
                  <c:pt idx="101">
                    <c:v>26.33426158701498</c:v>
                  </c:pt>
                  <c:pt idx="102">
                    <c:v>11.64874814447172</c:v>
                  </c:pt>
                  <c:pt idx="103">
                    <c:v>21.31267228669367</c:v>
                  </c:pt>
                  <c:pt idx="104">
                    <c:v>23.57484535120716</c:v>
                  </c:pt>
                  <c:pt idx="105">
                    <c:v>18.62292494033451</c:v>
                  </c:pt>
                  <c:pt idx="106">
                    <c:v>18.62292494033451</c:v>
                  </c:pt>
                  <c:pt idx="107">
                    <c:v>10.39054056983242</c:v>
                  </c:pt>
                  <c:pt idx="108">
                    <c:v>6.42105910267153</c:v>
                  </c:pt>
                  <c:pt idx="109">
                    <c:v>7.02163323830957</c:v>
                  </c:pt>
                  <c:pt idx="110">
                    <c:v>2.345918441321722</c:v>
                  </c:pt>
                  <c:pt idx="111">
                    <c:v>3.295957119462165</c:v>
                  </c:pt>
                  <c:pt idx="112">
                    <c:v>4.921720566360237</c:v>
                  </c:pt>
                  <c:pt idx="113">
                    <c:v>1.21243556529822</c:v>
                  </c:pt>
                  <c:pt idx="114">
                    <c:v>3.04357246231026</c:v>
                  </c:pt>
                  <c:pt idx="115">
                    <c:v>3.271594921950655</c:v>
                  </c:pt>
                  <c:pt idx="116">
                    <c:v>6.422097269065094</c:v>
                  </c:pt>
                  <c:pt idx="118">
                    <c:v>5.619905100029122</c:v>
                  </c:pt>
                  <c:pt idx="119">
                    <c:v>2.150193789716012</c:v>
                  </c:pt>
                  <c:pt idx="120">
                    <c:v>2.730079363925772</c:v>
                  </c:pt>
                  <c:pt idx="121">
                    <c:v>1.969771560359219</c:v>
                  </c:pt>
                  <c:pt idx="122">
                    <c:v>4.128357219685976</c:v>
                  </c:pt>
                  <c:pt idx="123">
                    <c:v>3.113411847689498</c:v>
                  </c:pt>
                  <c:pt idx="124">
                    <c:v>1.479864858694876</c:v>
                  </c:pt>
                  <c:pt idx="125">
                    <c:v>0.305505046330394</c:v>
                  </c:pt>
                  <c:pt idx="127">
                    <c:v>2.170253441421075</c:v>
                  </c:pt>
                  <c:pt idx="128">
                    <c:v>6.47842573469821</c:v>
                  </c:pt>
                  <c:pt idx="129">
                    <c:v>4.229657196511322</c:v>
                  </c:pt>
                  <c:pt idx="130">
                    <c:v>1.637070554374488</c:v>
                  </c:pt>
                  <c:pt idx="131">
                    <c:v>4.714870093650513</c:v>
                  </c:pt>
                  <c:pt idx="132">
                    <c:v>3.207802986469094</c:v>
                  </c:pt>
                  <c:pt idx="133">
                    <c:v>5.533835318595353</c:v>
                  </c:pt>
                </c:numCache>
              </c:numRef>
            </c:plus>
            <c:minus>
              <c:numRef>
                <c:f>Gly_first_analysis!$C$35:$EF$35</c:f>
                <c:numCache>
                  <c:formatCode>General</c:formatCode>
                  <c:ptCount val="134"/>
                  <c:pt idx="0">
                    <c:v>0.0</c:v>
                  </c:pt>
                  <c:pt idx="1">
                    <c:v>1.965536398374075</c:v>
                  </c:pt>
                  <c:pt idx="2">
                    <c:v>11.92658095739652</c:v>
                  </c:pt>
                  <c:pt idx="3">
                    <c:v>5.311308689955799</c:v>
                  </c:pt>
                  <c:pt idx="4">
                    <c:v>3.118225991382496</c:v>
                  </c:pt>
                  <c:pt idx="5">
                    <c:v>3.647373484212072</c:v>
                  </c:pt>
                  <c:pt idx="6">
                    <c:v>5.281413952090228</c:v>
                  </c:pt>
                  <c:pt idx="7">
                    <c:v>6.542425645991965</c:v>
                  </c:pt>
                  <c:pt idx="8">
                    <c:v>3.874274125562095</c:v>
                  </c:pt>
                  <c:pt idx="9">
                    <c:v>3.742102795666272</c:v>
                  </c:pt>
                  <c:pt idx="10">
                    <c:v>3.601851375797331</c:v>
                  </c:pt>
                  <c:pt idx="11">
                    <c:v>1.36137185711081</c:v>
                  </c:pt>
                  <c:pt idx="12">
                    <c:v>2.651414716712569</c:v>
                  </c:pt>
                  <c:pt idx="13">
                    <c:v>2.573583752927683</c:v>
                  </c:pt>
                  <c:pt idx="14">
                    <c:v>2.107921567168318</c:v>
                  </c:pt>
                  <c:pt idx="15">
                    <c:v>5.370288632839055</c:v>
                  </c:pt>
                  <c:pt idx="16">
                    <c:v>4.119870548128089</c:v>
                  </c:pt>
                  <c:pt idx="17">
                    <c:v>2.926317367158528</c:v>
                  </c:pt>
                  <c:pt idx="18">
                    <c:v>2.454248017893329</c:v>
                  </c:pt>
                  <c:pt idx="19">
                    <c:v>1.38924439894498</c:v>
                  </c:pt>
                  <c:pt idx="20">
                    <c:v>3.775358702604731</c:v>
                  </c:pt>
                  <c:pt idx="21">
                    <c:v>4.366157731156009</c:v>
                  </c:pt>
                  <c:pt idx="22">
                    <c:v>2.853652630109919</c:v>
                  </c:pt>
                  <c:pt idx="23">
                    <c:v>8.03761987987323</c:v>
                  </c:pt>
                  <c:pt idx="24">
                    <c:v>6.950059951779789</c:v>
                  </c:pt>
                  <c:pt idx="25">
                    <c:v>5.631163290120448</c:v>
                  </c:pt>
                  <c:pt idx="26">
                    <c:v>5.033222956847164</c:v>
                  </c:pt>
                  <c:pt idx="27">
                    <c:v>9.429740187301027</c:v>
                  </c:pt>
                  <c:pt idx="28">
                    <c:v>6.698009654616317</c:v>
                  </c:pt>
                  <c:pt idx="29">
                    <c:v>7.184242015225638</c:v>
                  </c:pt>
                  <c:pt idx="30">
                    <c:v>6.372074492136242</c:v>
                  </c:pt>
                  <c:pt idx="31">
                    <c:v>8.29638475481941</c:v>
                  </c:pt>
                  <c:pt idx="32">
                    <c:v>5.340724045795058</c:v>
                  </c:pt>
                  <c:pt idx="33">
                    <c:v>8.556284240252812</c:v>
                  </c:pt>
                  <c:pt idx="34">
                    <c:v>4.393555887129846</c:v>
                  </c:pt>
                  <c:pt idx="35">
                    <c:v>4.45084261685358</c:v>
                  </c:pt>
                  <c:pt idx="36">
                    <c:v>1.552417469626003</c:v>
                  </c:pt>
                  <c:pt idx="37">
                    <c:v>3.987898360456711</c:v>
                  </c:pt>
                  <c:pt idx="38">
                    <c:v>2.645751311064591</c:v>
                  </c:pt>
                  <c:pt idx="39">
                    <c:v>4.007908847932216</c:v>
                  </c:pt>
                  <c:pt idx="40">
                    <c:v>8.001874780324904</c:v>
                  </c:pt>
                  <c:pt idx="41">
                    <c:v>2.929732638541158</c:v>
                  </c:pt>
                  <c:pt idx="42">
                    <c:v>2.122105872319601</c:v>
                  </c:pt>
                  <c:pt idx="43">
                    <c:v>2.358671942711263</c:v>
                  </c:pt>
                  <c:pt idx="44">
                    <c:v>0.585946527708229</c:v>
                  </c:pt>
                  <c:pt idx="45">
                    <c:v>2.27449628123093</c:v>
                  </c:pt>
                  <c:pt idx="46">
                    <c:v>2.286919325205853</c:v>
                  </c:pt>
                  <c:pt idx="47">
                    <c:v>3.06431068920891</c:v>
                  </c:pt>
                  <c:pt idx="48">
                    <c:v>3.280751946327751</c:v>
                  </c:pt>
                  <c:pt idx="49">
                    <c:v>3.008875759039133</c:v>
                  </c:pt>
                  <c:pt idx="50">
                    <c:v>4.450842616853573</c:v>
                  </c:pt>
                  <c:pt idx="51">
                    <c:v>2.651414716712572</c:v>
                  </c:pt>
                  <c:pt idx="52">
                    <c:v>2.523885892824789</c:v>
                  </c:pt>
                  <c:pt idx="53">
                    <c:v>1.905255888325763</c:v>
                  </c:pt>
                  <c:pt idx="54">
                    <c:v>2.882707061079913</c:v>
                  </c:pt>
                  <c:pt idx="55">
                    <c:v>2.778488797889963</c:v>
                  </c:pt>
                  <c:pt idx="56">
                    <c:v>0.513160143944689</c:v>
                  </c:pt>
                  <c:pt idx="57">
                    <c:v>1.429452109492769</c:v>
                  </c:pt>
                  <c:pt idx="58">
                    <c:v>11.7717175184139</c:v>
                  </c:pt>
                  <c:pt idx="59">
                    <c:v>6.496922348312314</c:v>
                  </c:pt>
                  <c:pt idx="60">
                    <c:v>5.51935986626469</c:v>
                  </c:pt>
                  <c:pt idx="61">
                    <c:v>2.967041174863153</c:v>
                  </c:pt>
                  <c:pt idx="62">
                    <c:v>0.763762615825973</c:v>
                  </c:pt>
                  <c:pt idx="63">
                    <c:v>1.724335620850341</c:v>
                  </c:pt>
                  <c:pt idx="64">
                    <c:v>4.055038018728473</c:v>
                  </c:pt>
                  <c:pt idx="65">
                    <c:v>2.565800719723442</c:v>
                  </c:pt>
                  <c:pt idx="66">
                    <c:v>2.325940669922598</c:v>
                  </c:pt>
                  <c:pt idx="67">
                    <c:v>2.514623895005633</c:v>
                  </c:pt>
                  <c:pt idx="68">
                    <c:v>0.305505046330387</c:v>
                  </c:pt>
                  <c:pt idx="69">
                    <c:v>2.433789911502906</c:v>
                  </c:pt>
                  <c:pt idx="70">
                    <c:v>1.053565375285278</c:v>
                  </c:pt>
                  <c:pt idx="71">
                    <c:v>0.984885780179614</c:v>
                  </c:pt>
                  <c:pt idx="72">
                    <c:v>1.250333288900737</c:v>
                  </c:pt>
                  <c:pt idx="73">
                    <c:v>0.850490054811532</c:v>
                  </c:pt>
                  <c:pt idx="74">
                    <c:v>1.594783161854092</c:v>
                  </c:pt>
                  <c:pt idx="75">
                    <c:v>1.258305739211792</c:v>
                  </c:pt>
                  <c:pt idx="76">
                    <c:v>0.346410161513772</c:v>
                  </c:pt>
                  <c:pt idx="77">
                    <c:v>2.079262689833429</c:v>
                  </c:pt>
                  <c:pt idx="78">
                    <c:v>2.30289672658878</c:v>
                  </c:pt>
                  <c:pt idx="79">
                    <c:v>2.662705391138868</c:v>
                  </c:pt>
                  <c:pt idx="80">
                    <c:v>0.721110255092794</c:v>
                  </c:pt>
                  <c:pt idx="81">
                    <c:v>1.563116545025785</c:v>
                  </c:pt>
                  <c:pt idx="82">
                    <c:v>1.537313674346693</c:v>
                  </c:pt>
                  <c:pt idx="83">
                    <c:v>1.113552872566006</c:v>
                  </c:pt>
                  <c:pt idx="84">
                    <c:v>2.200757445365871</c:v>
                  </c:pt>
                  <c:pt idx="85">
                    <c:v>0.723417813807023</c:v>
                  </c:pt>
                  <c:pt idx="86">
                    <c:v>3.235737937472686</c:v>
                  </c:pt>
                  <c:pt idx="87">
                    <c:v>0.351188458428426</c:v>
                  </c:pt>
                  <c:pt idx="88">
                    <c:v>1.497776129244068</c:v>
                  </c:pt>
                  <c:pt idx="89">
                    <c:v>1.553490693030806</c:v>
                  </c:pt>
                  <c:pt idx="90">
                    <c:v>1.361371857110812</c:v>
                  </c:pt>
                  <c:pt idx="91">
                    <c:v>3.774034092762451</c:v>
                  </c:pt>
                  <c:pt idx="92">
                    <c:v>5.744852768638471</c:v>
                  </c:pt>
                  <c:pt idx="93">
                    <c:v>9.734988443752654</c:v>
                  </c:pt>
                  <c:pt idx="94">
                    <c:v>2.084066537645415</c:v>
                  </c:pt>
                  <c:pt idx="95">
                    <c:v>2.573583752927682</c:v>
                  </c:pt>
                  <c:pt idx="96">
                    <c:v>10.98650687586065</c:v>
                  </c:pt>
                  <c:pt idx="97">
                    <c:v>4.361574639202386</c:v>
                  </c:pt>
                  <c:pt idx="98">
                    <c:v>16.15580391066938</c:v>
                  </c:pt>
                  <c:pt idx="99">
                    <c:v>13.03111660603189</c:v>
                  </c:pt>
                  <c:pt idx="100">
                    <c:v>28.9936199878525</c:v>
                  </c:pt>
                  <c:pt idx="101">
                    <c:v>26.33426158701498</c:v>
                  </c:pt>
                  <c:pt idx="102">
                    <c:v>11.64874814447172</c:v>
                  </c:pt>
                  <c:pt idx="103">
                    <c:v>21.31267228669367</c:v>
                  </c:pt>
                  <c:pt idx="104">
                    <c:v>23.57484535120716</c:v>
                  </c:pt>
                  <c:pt idx="105">
                    <c:v>18.62292494033451</c:v>
                  </c:pt>
                  <c:pt idx="106">
                    <c:v>18.62292494033451</c:v>
                  </c:pt>
                  <c:pt idx="107">
                    <c:v>10.39054056983242</c:v>
                  </c:pt>
                  <c:pt idx="108">
                    <c:v>6.42105910267153</c:v>
                  </c:pt>
                  <c:pt idx="109">
                    <c:v>7.02163323830957</c:v>
                  </c:pt>
                  <c:pt idx="110">
                    <c:v>2.345918441321722</c:v>
                  </c:pt>
                  <c:pt idx="111">
                    <c:v>3.295957119462165</c:v>
                  </c:pt>
                  <c:pt idx="112">
                    <c:v>4.921720566360237</c:v>
                  </c:pt>
                  <c:pt idx="113">
                    <c:v>1.21243556529822</c:v>
                  </c:pt>
                  <c:pt idx="114">
                    <c:v>3.04357246231026</c:v>
                  </c:pt>
                  <c:pt idx="115">
                    <c:v>3.271594921950655</c:v>
                  </c:pt>
                  <c:pt idx="116">
                    <c:v>6.422097269065094</c:v>
                  </c:pt>
                  <c:pt idx="118">
                    <c:v>5.619905100029122</c:v>
                  </c:pt>
                  <c:pt idx="119">
                    <c:v>2.150193789716012</c:v>
                  </c:pt>
                  <c:pt idx="120">
                    <c:v>2.730079363925772</c:v>
                  </c:pt>
                  <c:pt idx="121">
                    <c:v>1.969771560359219</c:v>
                  </c:pt>
                  <c:pt idx="122">
                    <c:v>4.128357219685976</c:v>
                  </c:pt>
                  <c:pt idx="123">
                    <c:v>3.113411847689498</c:v>
                  </c:pt>
                  <c:pt idx="124">
                    <c:v>1.479864858694876</c:v>
                  </c:pt>
                  <c:pt idx="125">
                    <c:v>0.305505046330394</c:v>
                  </c:pt>
                  <c:pt idx="127">
                    <c:v>2.170253441421075</c:v>
                  </c:pt>
                  <c:pt idx="128">
                    <c:v>6.47842573469821</c:v>
                  </c:pt>
                  <c:pt idx="129">
                    <c:v>4.229657196511322</c:v>
                  </c:pt>
                  <c:pt idx="130">
                    <c:v>1.637070554374488</c:v>
                  </c:pt>
                  <c:pt idx="131">
                    <c:v>4.714870093650513</c:v>
                  </c:pt>
                  <c:pt idx="132">
                    <c:v>3.207802986469094</c:v>
                  </c:pt>
                  <c:pt idx="133">
                    <c:v>5.533835318595353</c:v>
                  </c:pt>
                </c:numCache>
              </c:numRef>
            </c:minus>
            <c:spPr>
              <a:ln>
                <a:solidFill>
                  <a:schemeClr val="bg1">
                    <a:lumMod val="75000"/>
                  </a:schemeClr>
                </a:solidFill>
              </a:ln>
            </c:spPr>
          </c:errBars>
          <c:val>
            <c:numRef>
              <c:f>Gly_first_analysis!$C$34:$EF$34</c:f>
              <c:numCache>
                <c:formatCode>General</c:formatCode>
                <c:ptCount val="134"/>
                <c:pt idx="0">
                  <c:v>0.0</c:v>
                </c:pt>
                <c:pt idx="1">
                  <c:v>21.56666666666667</c:v>
                </c:pt>
                <c:pt idx="2">
                  <c:v>46.66666666666666</c:v>
                </c:pt>
                <c:pt idx="3">
                  <c:v>60.1</c:v>
                </c:pt>
                <c:pt idx="4">
                  <c:v>68.83333333333333</c:v>
                </c:pt>
                <c:pt idx="5">
                  <c:v>66.96666666666665</c:v>
                </c:pt>
                <c:pt idx="6">
                  <c:v>64.76666666666666</c:v>
                </c:pt>
                <c:pt idx="7">
                  <c:v>63.03333333333334</c:v>
                </c:pt>
                <c:pt idx="8">
                  <c:v>14.9</c:v>
                </c:pt>
                <c:pt idx="9">
                  <c:v>20.13333333333333</c:v>
                </c:pt>
                <c:pt idx="10">
                  <c:v>28.83333333333333</c:v>
                </c:pt>
                <c:pt idx="11">
                  <c:v>30.03333333333333</c:v>
                </c:pt>
                <c:pt idx="12">
                  <c:v>34.5</c:v>
                </c:pt>
                <c:pt idx="13">
                  <c:v>40.36666666666667</c:v>
                </c:pt>
                <c:pt idx="14">
                  <c:v>38.83333333333334</c:v>
                </c:pt>
                <c:pt idx="15">
                  <c:v>26.89999999999999</c:v>
                </c:pt>
                <c:pt idx="16">
                  <c:v>19.73333333333333</c:v>
                </c:pt>
                <c:pt idx="17">
                  <c:v>22.36666666666666</c:v>
                </c:pt>
                <c:pt idx="18">
                  <c:v>21.86666666666666</c:v>
                </c:pt>
                <c:pt idx="19">
                  <c:v>22.0</c:v>
                </c:pt>
                <c:pt idx="20">
                  <c:v>12.46666666666667</c:v>
                </c:pt>
                <c:pt idx="21">
                  <c:v>20.06666666666667</c:v>
                </c:pt>
                <c:pt idx="22">
                  <c:v>16.83333333333333</c:v>
                </c:pt>
                <c:pt idx="23">
                  <c:v>18.66666666666667</c:v>
                </c:pt>
                <c:pt idx="24">
                  <c:v>20.73333333333333</c:v>
                </c:pt>
                <c:pt idx="25">
                  <c:v>19.3</c:v>
                </c:pt>
                <c:pt idx="26">
                  <c:v>15.16666666666667</c:v>
                </c:pt>
                <c:pt idx="27">
                  <c:v>15.1</c:v>
                </c:pt>
                <c:pt idx="28">
                  <c:v>16.26666666666667</c:v>
                </c:pt>
                <c:pt idx="29">
                  <c:v>21.36666666666666</c:v>
                </c:pt>
                <c:pt idx="30">
                  <c:v>21.13333333333333</c:v>
                </c:pt>
                <c:pt idx="31">
                  <c:v>27.5</c:v>
                </c:pt>
                <c:pt idx="32">
                  <c:v>27.36666666666666</c:v>
                </c:pt>
                <c:pt idx="33">
                  <c:v>47.70000000000001</c:v>
                </c:pt>
                <c:pt idx="34">
                  <c:v>63.13333333333333</c:v>
                </c:pt>
                <c:pt idx="35">
                  <c:v>76.5</c:v>
                </c:pt>
                <c:pt idx="36">
                  <c:v>59.3</c:v>
                </c:pt>
                <c:pt idx="37">
                  <c:v>58.23333333333332</c:v>
                </c:pt>
                <c:pt idx="38">
                  <c:v>44.9</c:v>
                </c:pt>
                <c:pt idx="39">
                  <c:v>45.66666666666666</c:v>
                </c:pt>
                <c:pt idx="40">
                  <c:v>49.0</c:v>
                </c:pt>
                <c:pt idx="41">
                  <c:v>62.83333333333334</c:v>
                </c:pt>
                <c:pt idx="42">
                  <c:v>58.26666666666667</c:v>
                </c:pt>
                <c:pt idx="43">
                  <c:v>57.33333333333334</c:v>
                </c:pt>
                <c:pt idx="44">
                  <c:v>61.63333333333332</c:v>
                </c:pt>
                <c:pt idx="45">
                  <c:v>56.93333333333334</c:v>
                </c:pt>
                <c:pt idx="46">
                  <c:v>56.7</c:v>
                </c:pt>
                <c:pt idx="47">
                  <c:v>59.1</c:v>
                </c:pt>
                <c:pt idx="48">
                  <c:v>64.06666666666666</c:v>
                </c:pt>
                <c:pt idx="49">
                  <c:v>64.66666666666667</c:v>
                </c:pt>
                <c:pt idx="50">
                  <c:v>72.8</c:v>
                </c:pt>
                <c:pt idx="51">
                  <c:v>66.3</c:v>
                </c:pt>
                <c:pt idx="52">
                  <c:v>68.2</c:v>
                </c:pt>
                <c:pt idx="53">
                  <c:v>68.99999999999998</c:v>
                </c:pt>
                <c:pt idx="54">
                  <c:v>65.2</c:v>
                </c:pt>
                <c:pt idx="55">
                  <c:v>68.3</c:v>
                </c:pt>
                <c:pt idx="56">
                  <c:v>66.93333333333334</c:v>
                </c:pt>
                <c:pt idx="57">
                  <c:v>66.96666666666668</c:v>
                </c:pt>
                <c:pt idx="58">
                  <c:v>61.16666666666666</c:v>
                </c:pt>
                <c:pt idx="59">
                  <c:v>64.5</c:v>
                </c:pt>
                <c:pt idx="60">
                  <c:v>65.63333333333334</c:v>
                </c:pt>
                <c:pt idx="61">
                  <c:v>68.93333333333334</c:v>
                </c:pt>
                <c:pt idx="62">
                  <c:v>67.56666666666667</c:v>
                </c:pt>
                <c:pt idx="63">
                  <c:v>65.43333333333332</c:v>
                </c:pt>
                <c:pt idx="64">
                  <c:v>64.56666666666666</c:v>
                </c:pt>
                <c:pt idx="65">
                  <c:v>68.83333333333333</c:v>
                </c:pt>
                <c:pt idx="66">
                  <c:v>70.4</c:v>
                </c:pt>
                <c:pt idx="67">
                  <c:v>69.23333333333333</c:v>
                </c:pt>
                <c:pt idx="68">
                  <c:v>74.83333333333333</c:v>
                </c:pt>
                <c:pt idx="69">
                  <c:v>68.83333333333333</c:v>
                </c:pt>
                <c:pt idx="70">
                  <c:v>71.9</c:v>
                </c:pt>
                <c:pt idx="71">
                  <c:v>69.9</c:v>
                </c:pt>
                <c:pt idx="72">
                  <c:v>69.23333333333333</c:v>
                </c:pt>
                <c:pt idx="73">
                  <c:v>69.23333333333333</c:v>
                </c:pt>
                <c:pt idx="74">
                  <c:v>69.33333333333333</c:v>
                </c:pt>
                <c:pt idx="75">
                  <c:v>70.03333333333335</c:v>
                </c:pt>
                <c:pt idx="76">
                  <c:v>70.10000000000001</c:v>
                </c:pt>
                <c:pt idx="77">
                  <c:v>67.83333333333333</c:v>
                </c:pt>
                <c:pt idx="78">
                  <c:v>67.93333333333334</c:v>
                </c:pt>
                <c:pt idx="79">
                  <c:v>67.7</c:v>
                </c:pt>
                <c:pt idx="80">
                  <c:v>71.2</c:v>
                </c:pt>
                <c:pt idx="81">
                  <c:v>69.96666666666668</c:v>
                </c:pt>
                <c:pt idx="82">
                  <c:v>69.16666666666667</c:v>
                </c:pt>
                <c:pt idx="83">
                  <c:v>70.5</c:v>
                </c:pt>
                <c:pt idx="84">
                  <c:v>68.13333333333334</c:v>
                </c:pt>
                <c:pt idx="85">
                  <c:v>77.86666666666667</c:v>
                </c:pt>
                <c:pt idx="86">
                  <c:v>64.9</c:v>
                </c:pt>
                <c:pt idx="87">
                  <c:v>73.46666666666666</c:v>
                </c:pt>
                <c:pt idx="88">
                  <c:v>71.73333333333333</c:v>
                </c:pt>
                <c:pt idx="89">
                  <c:v>69.33333333333333</c:v>
                </c:pt>
                <c:pt idx="90">
                  <c:v>69.33333333333333</c:v>
                </c:pt>
                <c:pt idx="91">
                  <c:v>67.76666666666666</c:v>
                </c:pt>
                <c:pt idx="92">
                  <c:v>32.96666666666667</c:v>
                </c:pt>
                <c:pt idx="93">
                  <c:v>61.70000000000001</c:v>
                </c:pt>
                <c:pt idx="94">
                  <c:v>66.56666666666667</c:v>
                </c:pt>
                <c:pt idx="95">
                  <c:v>62.03333333333334</c:v>
                </c:pt>
                <c:pt idx="96">
                  <c:v>15.23333333333333</c:v>
                </c:pt>
                <c:pt idx="97">
                  <c:v>24.76666666666667</c:v>
                </c:pt>
                <c:pt idx="98">
                  <c:v>14.6</c:v>
                </c:pt>
                <c:pt idx="99">
                  <c:v>23.6</c:v>
                </c:pt>
                <c:pt idx="100">
                  <c:v>31.4</c:v>
                </c:pt>
                <c:pt idx="101">
                  <c:v>36.33333333333334</c:v>
                </c:pt>
                <c:pt idx="102">
                  <c:v>16.03333333333333</c:v>
                </c:pt>
                <c:pt idx="103">
                  <c:v>28.2</c:v>
                </c:pt>
                <c:pt idx="104">
                  <c:v>29.93333333333333</c:v>
                </c:pt>
                <c:pt idx="105">
                  <c:v>22.96666666666667</c:v>
                </c:pt>
                <c:pt idx="106">
                  <c:v>22.96666666666667</c:v>
                </c:pt>
                <c:pt idx="107">
                  <c:v>29.33333333333333</c:v>
                </c:pt>
                <c:pt idx="108">
                  <c:v>49.7</c:v>
                </c:pt>
                <c:pt idx="109">
                  <c:v>50.03333333333333</c:v>
                </c:pt>
                <c:pt idx="110">
                  <c:v>47.56666666666666</c:v>
                </c:pt>
                <c:pt idx="111">
                  <c:v>58.36666666666667</c:v>
                </c:pt>
                <c:pt idx="112">
                  <c:v>55.23333333333334</c:v>
                </c:pt>
                <c:pt idx="113">
                  <c:v>70.2</c:v>
                </c:pt>
                <c:pt idx="114">
                  <c:v>54.46666666666667</c:v>
                </c:pt>
                <c:pt idx="115">
                  <c:v>72.43333333333334</c:v>
                </c:pt>
                <c:pt idx="116">
                  <c:v>69.76666666666666</c:v>
                </c:pt>
                <c:pt idx="118">
                  <c:v>78.76666666666666</c:v>
                </c:pt>
                <c:pt idx="119">
                  <c:v>78.23333333333333</c:v>
                </c:pt>
                <c:pt idx="120">
                  <c:v>67.53333333333333</c:v>
                </c:pt>
                <c:pt idx="121">
                  <c:v>81.0</c:v>
                </c:pt>
                <c:pt idx="122">
                  <c:v>73.53333333333333</c:v>
                </c:pt>
                <c:pt idx="123">
                  <c:v>80.26666666666666</c:v>
                </c:pt>
                <c:pt idx="124">
                  <c:v>75.7</c:v>
                </c:pt>
                <c:pt idx="125">
                  <c:v>79.93333333333334</c:v>
                </c:pt>
                <c:pt idx="127">
                  <c:v>77.9</c:v>
                </c:pt>
                <c:pt idx="128">
                  <c:v>56.6</c:v>
                </c:pt>
                <c:pt idx="129">
                  <c:v>71.7</c:v>
                </c:pt>
                <c:pt idx="130">
                  <c:v>59.4</c:v>
                </c:pt>
                <c:pt idx="131">
                  <c:v>75.4</c:v>
                </c:pt>
                <c:pt idx="132">
                  <c:v>73.6</c:v>
                </c:pt>
                <c:pt idx="133">
                  <c:v>76.66666666666667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76469816"/>
        <c:axId val="2076844888"/>
      </c:lineChart>
      <c:lineChart>
        <c:grouping val="standard"/>
        <c:varyColors val="0"/>
        <c:ser>
          <c:idx val="0"/>
          <c:order val="0"/>
          <c:tx>
            <c:strRef>
              <c:f>Gly_first_analysis!$B$41</c:f>
              <c:strCache>
                <c:ptCount val="1"/>
                <c:pt idx="0">
                  <c:v>pH</c:v>
                </c:pt>
              </c:strCache>
            </c:strRef>
          </c:tx>
          <c:marker>
            <c:spPr>
              <a:solidFill>
                <a:schemeClr val="tx1"/>
              </a:solidFill>
            </c:spPr>
          </c:marker>
          <c:errBars>
            <c:errDir val="y"/>
            <c:errBarType val="both"/>
            <c:errValType val="cust"/>
            <c:noEndCap val="0"/>
            <c:plus>
              <c:numRef>
                <c:f>Gly_first_analysis!$C$65:$EF$65</c:f>
                <c:numCache>
                  <c:formatCode>General</c:formatCode>
                  <c:ptCount val="134"/>
                  <c:pt idx="1">
                    <c:v>0.0</c:v>
                  </c:pt>
                  <c:pt idx="3">
                    <c:v>0.0901849950564582</c:v>
                  </c:pt>
                  <c:pt idx="5">
                    <c:v>0.0472581562625264</c:v>
                  </c:pt>
                  <c:pt idx="7">
                    <c:v>0.0950438495292219</c:v>
                  </c:pt>
                  <c:pt idx="9">
                    <c:v>0.213853532431272</c:v>
                  </c:pt>
                  <c:pt idx="11">
                    <c:v>0.023094010767585</c:v>
                  </c:pt>
                  <c:pt idx="13">
                    <c:v>0.0850490054811538</c:v>
                  </c:pt>
                  <c:pt idx="15">
                    <c:v>0.0680685928555405</c:v>
                  </c:pt>
                  <c:pt idx="17">
                    <c:v>0.056862407030773</c:v>
                  </c:pt>
                  <c:pt idx="19">
                    <c:v>0.0585946527708229</c:v>
                  </c:pt>
                  <c:pt idx="21">
                    <c:v>0.0832666399786454</c:v>
                  </c:pt>
                  <c:pt idx="23">
                    <c:v>0.126622799421484</c:v>
                  </c:pt>
                  <c:pt idx="25">
                    <c:v>0.0818535277187246</c:v>
                  </c:pt>
                  <c:pt idx="27">
                    <c:v>0.0251661147842358</c:v>
                  </c:pt>
                  <c:pt idx="29">
                    <c:v>0.0115470053837923</c:v>
                  </c:pt>
                  <c:pt idx="31">
                    <c:v>0.215715862498179</c:v>
                  </c:pt>
                  <c:pt idx="33">
                    <c:v>0.286181760425083</c:v>
                  </c:pt>
                  <c:pt idx="35">
                    <c:v>0.0100000000000002</c:v>
                  </c:pt>
                  <c:pt idx="37">
                    <c:v>0.0709459888459757</c:v>
                  </c:pt>
                  <c:pt idx="39">
                    <c:v>0.0709459888459757</c:v>
                  </c:pt>
                  <c:pt idx="41">
                    <c:v>0.062449979983984</c:v>
                  </c:pt>
                  <c:pt idx="43">
                    <c:v>0.0871779788708134</c:v>
                  </c:pt>
                  <c:pt idx="46">
                    <c:v>0.0321455025366435</c:v>
                  </c:pt>
                  <c:pt idx="49">
                    <c:v>0.102143689640297</c:v>
                  </c:pt>
                  <c:pt idx="51">
                    <c:v>0.0503322295684719</c:v>
                  </c:pt>
                  <c:pt idx="53">
                    <c:v>0.0899999999999998</c:v>
                  </c:pt>
                  <c:pt idx="55">
                    <c:v>0.102632028788938</c:v>
                  </c:pt>
                  <c:pt idx="57">
                    <c:v>0.0529150262212917</c:v>
                  </c:pt>
                  <c:pt idx="59">
                    <c:v>0.04</c:v>
                  </c:pt>
                  <c:pt idx="61">
                    <c:v>0.0499999999999998</c:v>
                  </c:pt>
                  <c:pt idx="63">
                    <c:v>0.125033328890074</c:v>
                  </c:pt>
                  <c:pt idx="65">
                    <c:v>0.345880518869354</c:v>
                  </c:pt>
                  <c:pt idx="67">
                    <c:v>0.0781024967590664</c:v>
                  </c:pt>
                  <c:pt idx="69">
                    <c:v>0.0493288286231624</c:v>
                  </c:pt>
                  <c:pt idx="71">
                    <c:v>0.063508529610859</c:v>
                  </c:pt>
                  <c:pt idx="73">
                    <c:v>0.0529150262212915</c:v>
                  </c:pt>
                  <c:pt idx="75">
                    <c:v>0.0665832811847939</c:v>
                  </c:pt>
                  <c:pt idx="77">
                    <c:v>0.0450924975282289</c:v>
                  </c:pt>
                  <c:pt idx="79">
                    <c:v>0.0299999999999998</c:v>
                  </c:pt>
                  <c:pt idx="81">
                    <c:v>0.0550757054728612</c:v>
                  </c:pt>
                  <c:pt idx="83">
                    <c:v>0.0152752523165191</c:v>
                  </c:pt>
                  <c:pt idx="85">
                    <c:v>0.0264575131106458</c:v>
                  </c:pt>
                  <c:pt idx="87">
                    <c:v>0.0208166599946612</c:v>
                  </c:pt>
                  <c:pt idx="89">
                    <c:v>0.0472581562625259</c:v>
                  </c:pt>
                  <c:pt idx="91">
                    <c:v>0.0115470053837928</c:v>
                  </c:pt>
                  <c:pt idx="93">
                    <c:v>0.132035348802256</c:v>
                  </c:pt>
                  <c:pt idx="97">
                    <c:v>0.183303027798234</c:v>
                  </c:pt>
                  <c:pt idx="99">
                    <c:v>0.226495033058123</c:v>
                  </c:pt>
                  <c:pt idx="101">
                    <c:v>0.14</c:v>
                  </c:pt>
                  <c:pt idx="103">
                    <c:v>0.0550757054728612</c:v>
                  </c:pt>
                  <c:pt idx="105">
                    <c:v>0.249064917909635</c:v>
                  </c:pt>
                  <c:pt idx="107">
                    <c:v>0.30171730698343</c:v>
                  </c:pt>
                  <c:pt idx="109">
                    <c:v>0.117189305541647</c:v>
                  </c:pt>
                  <c:pt idx="111">
                    <c:v>0.07</c:v>
                  </c:pt>
                  <c:pt idx="113">
                    <c:v>0.128970280814354</c:v>
                  </c:pt>
                  <c:pt idx="115">
                    <c:v>0.0251661147842358</c:v>
                  </c:pt>
                  <c:pt idx="117">
                    <c:v>0.0208166599946614</c:v>
                  </c:pt>
                  <c:pt idx="121">
                    <c:v>0.0264575131106458</c:v>
                  </c:pt>
                  <c:pt idx="123">
                    <c:v>0.0351188458428422</c:v>
                  </c:pt>
                  <c:pt idx="127">
                    <c:v>0.0665832811847939</c:v>
                  </c:pt>
                  <c:pt idx="129">
                    <c:v>0.0299999999999998</c:v>
                  </c:pt>
                  <c:pt idx="131">
                    <c:v>0.0351188458428426</c:v>
                  </c:pt>
                  <c:pt idx="133">
                    <c:v>0.07</c:v>
                  </c:pt>
                </c:numCache>
              </c:numRef>
            </c:plus>
            <c:minus>
              <c:numRef>
                <c:f>Gly_first_analysis!$C$65:$EF$65</c:f>
                <c:numCache>
                  <c:formatCode>General</c:formatCode>
                  <c:ptCount val="134"/>
                  <c:pt idx="1">
                    <c:v>0.0</c:v>
                  </c:pt>
                  <c:pt idx="3">
                    <c:v>0.0901849950564582</c:v>
                  </c:pt>
                  <c:pt idx="5">
                    <c:v>0.0472581562625264</c:v>
                  </c:pt>
                  <c:pt idx="7">
                    <c:v>0.0950438495292219</c:v>
                  </c:pt>
                  <c:pt idx="9">
                    <c:v>0.213853532431272</c:v>
                  </c:pt>
                  <c:pt idx="11">
                    <c:v>0.023094010767585</c:v>
                  </c:pt>
                  <c:pt idx="13">
                    <c:v>0.0850490054811538</c:v>
                  </c:pt>
                  <c:pt idx="15">
                    <c:v>0.0680685928555405</c:v>
                  </c:pt>
                  <c:pt idx="17">
                    <c:v>0.056862407030773</c:v>
                  </c:pt>
                  <c:pt idx="19">
                    <c:v>0.0585946527708229</c:v>
                  </c:pt>
                  <c:pt idx="21">
                    <c:v>0.0832666399786454</c:v>
                  </c:pt>
                  <c:pt idx="23">
                    <c:v>0.126622799421484</c:v>
                  </c:pt>
                  <c:pt idx="25">
                    <c:v>0.0818535277187246</c:v>
                  </c:pt>
                  <c:pt idx="27">
                    <c:v>0.0251661147842358</c:v>
                  </c:pt>
                  <c:pt idx="29">
                    <c:v>0.0115470053837923</c:v>
                  </c:pt>
                  <c:pt idx="31">
                    <c:v>0.215715862498179</c:v>
                  </c:pt>
                  <c:pt idx="33">
                    <c:v>0.286181760425083</c:v>
                  </c:pt>
                  <c:pt idx="35">
                    <c:v>0.0100000000000002</c:v>
                  </c:pt>
                  <c:pt idx="37">
                    <c:v>0.0709459888459757</c:v>
                  </c:pt>
                  <c:pt idx="39">
                    <c:v>0.0709459888459757</c:v>
                  </c:pt>
                  <c:pt idx="41">
                    <c:v>0.062449979983984</c:v>
                  </c:pt>
                  <c:pt idx="43">
                    <c:v>0.0871779788708134</c:v>
                  </c:pt>
                  <c:pt idx="46">
                    <c:v>0.0321455025366435</c:v>
                  </c:pt>
                  <c:pt idx="49">
                    <c:v>0.102143689640297</c:v>
                  </c:pt>
                  <c:pt idx="51">
                    <c:v>0.0503322295684719</c:v>
                  </c:pt>
                  <c:pt idx="53">
                    <c:v>0.0899999999999998</c:v>
                  </c:pt>
                  <c:pt idx="55">
                    <c:v>0.102632028788938</c:v>
                  </c:pt>
                  <c:pt idx="57">
                    <c:v>0.0529150262212917</c:v>
                  </c:pt>
                  <c:pt idx="59">
                    <c:v>0.04</c:v>
                  </c:pt>
                  <c:pt idx="61">
                    <c:v>0.0499999999999998</c:v>
                  </c:pt>
                  <c:pt idx="63">
                    <c:v>0.125033328890074</c:v>
                  </c:pt>
                  <c:pt idx="65">
                    <c:v>0.345880518869354</c:v>
                  </c:pt>
                  <c:pt idx="67">
                    <c:v>0.0781024967590664</c:v>
                  </c:pt>
                  <c:pt idx="69">
                    <c:v>0.0493288286231624</c:v>
                  </c:pt>
                  <c:pt idx="71">
                    <c:v>0.063508529610859</c:v>
                  </c:pt>
                  <c:pt idx="73">
                    <c:v>0.0529150262212915</c:v>
                  </c:pt>
                  <c:pt idx="75">
                    <c:v>0.0665832811847939</c:v>
                  </c:pt>
                  <c:pt idx="77">
                    <c:v>0.0450924975282289</c:v>
                  </c:pt>
                  <c:pt idx="79">
                    <c:v>0.0299999999999998</c:v>
                  </c:pt>
                  <c:pt idx="81">
                    <c:v>0.0550757054728612</c:v>
                  </c:pt>
                  <c:pt idx="83">
                    <c:v>0.0152752523165191</c:v>
                  </c:pt>
                  <c:pt idx="85">
                    <c:v>0.0264575131106458</c:v>
                  </c:pt>
                  <c:pt idx="87">
                    <c:v>0.0208166599946612</c:v>
                  </c:pt>
                  <c:pt idx="89">
                    <c:v>0.0472581562625259</c:v>
                  </c:pt>
                  <c:pt idx="91">
                    <c:v>0.0115470053837928</c:v>
                  </c:pt>
                  <c:pt idx="93">
                    <c:v>0.132035348802256</c:v>
                  </c:pt>
                  <c:pt idx="97">
                    <c:v>0.183303027798234</c:v>
                  </c:pt>
                  <c:pt idx="99">
                    <c:v>0.226495033058123</c:v>
                  </c:pt>
                  <c:pt idx="101">
                    <c:v>0.14</c:v>
                  </c:pt>
                  <c:pt idx="103">
                    <c:v>0.0550757054728612</c:v>
                  </c:pt>
                  <c:pt idx="105">
                    <c:v>0.249064917909635</c:v>
                  </c:pt>
                  <c:pt idx="107">
                    <c:v>0.30171730698343</c:v>
                  </c:pt>
                  <c:pt idx="109">
                    <c:v>0.117189305541647</c:v>
                  </c:pt>
                  <c:pt idx="111">
                    <c:v>0.07</c:v>
                  </c:pt>
                  <c:pt idx="113">
                    <c:v>0.128970280814354</c:v>
                  </c:pt>
                  <c:pt idx="115">
                    <c:v>0.0251661147842358</c:v>
                  </c:pt>
                  <c:pt idx="117">
                    <c:v>0.0208166599946614</c:v>
                  </c:pt>
                  <c:pt idx="121">
                    <c:v>0.0264575131106458</c:v>
                  </c:pt>
                  <c:pt idx="123">
                    <c:v>0.0351188458428422</c:v>
                  </c:pt>
                  <c:pt idx="127">
                    <c:v>0.0665832811847939</c:v>
                  </c:pt>
                  <c:pt idx="129">
                    <c:v>0.0299999999999998</c:v>
                  </c:pt>
                  <c:pt idx="131">
                    <c:v>0.0351188458428426</c:v>
                  </c:pt>
                  <c:pt idx="133">
                    <c:v>0.07</c:v>
                  </c:pt>
                </c:numCache>
              </c:numRef>
            </c:minus>
          </c:errBars>
          <c:cat>
            <c:numRef>
              <c:f>Gly_first_analysis!$C$63:$EF$63</c:f>
              <c:numCache>
                <c:formatCode>General</c:formatCode>
                <c:ptCount val="134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4.0</c:v>
                </c:pt>
                <c:pt idx="5">
                  <c:v>5.0</c:v>
                </c:pt>
                <c:pt idx="6">
                  <c:v>6.0</c:v>
                </c:pt>
                <c:pt idx="7">
                  <c:v>7.0</c:v>
                </c:pt>
                <c:pt idx="8">
                  <c:v>8.0</c:v>
                </c:pt>
                <c:pt idx="9">
                  <c:v>9.0</c:v>
                </c:pt>
                <c:pt idx="10">
                  <c:v>10.0</c:v>
                </c:pt>
                <c:pt idx="11">
                  <c:v>11.0</c:v>
                </c:pt>
                <c:pt idx="12">
                  <c:v>12.0</c:v>
                </c:pt>
                <c:pt idx="13">
                  <c:v>13.0</c:v>
                </c:pt>
                <c:pt idx="14">
                  <c:v>14.0</c:v>
                </c:pt>
                <c:pt idx="15">
                  <c:v>15.0</c:v>
                </c:pt>
                <c:pt idx="16">
                  <c:v>16.0</c:v>
                </c:pt>
                <c:pt idx="17">
                  <c:v>17.0</c:v>
                </c:pt>
                <c:pt idx="18">
                  <c:v>18.0</c:v>
                </c:pt>
                <c:pt idx="19">
                  <c:v>19.0</c:v>
                </c:pt>
                <c:pt idx="20">
                  <c:v>20.0</c:v>
                </c:pt>
                <c:pt idx="21">
                  <c:v>21.0</c:v>
                </c:pt>
                <c:pt idx="22">
                  <c:v>22.0</c:v>
                </c:pt>
                <c:pt idx="23">
                  <c:v>23.0</c:v>
                </c:pt>
                <c:pt idx="24">
                  <c:v>24.0</c:v>
                </c:pt>
                <c:pt idx="25">
                  <c:v>25.0</c:v>
                </c:pt>
                <c:pt idx="26">
                  <c:v>26.0</c:v>
                </c:pt>
                <c:pt idx="27">
                  <c:v>27.0</c:v>
                </c:pt>
                <c:pt idx="28">
                  <c:v>28.0</c:v>
                </c:pt>
                <c:pt idx="29">
                  <c:v>29.0</c:v>
                </c:pt>
                <c:pt idx="30">
                  <c:v>30.0</c:v>
                </c:pt>
                <c:pt idx="31">
                  <c:v>31.0</c:v>
                </c:pt>
                <c:pt idx="32">
                  <c:v>32.0</c:v>
                </c:pt>
                <c:pt idx="33">
                  <c:v>33.0</c:v>
                </c:pt>
                <c:pt idx="34">
                  <c:v>34.0</c:v>
                </c:pt>
                <c:pt idx="35">
                  <c:v>35.0</c:v>
                </c:pt>
                <c:pt idx="36">
                  <c:v>36.0</c:v>
                </c:pt>
                <c:pt idx="37">
                  <c:v>37.0</c:v>
                </c:pt>
                <c:pt idx="38">
                  <c:v>38.0</c:v>
                </c:pt>
                <c:pt idx="39">
                  <c:v>39.0</c:v>
                </c:pt>
                <c:pt idx="40">
                  <c:v>40.0</c:v>
                </c:pt>
                <c:pt idx="41">
                  <c:v>41.0</c:v>
                </c:pt>
                <c:pt idx="42">
                  <c:v>42.0</c:v>
                </c:pt>
                <c:pt idx="43">
                  <c:v>43.0</c:v>
                </c:pt>
                <c:pt idx="44">
                  <c:v>44.0</c:v>
                </c:pt>
                <c:pt idx="45">
                  <c:v>45.0</c:v>
                </c:pt>
                <c:pt idx="46">
                  <c:v>46.0</c:v>
                </c:pt>
                <c:pt idx="47">
                  <c:v>47.0</c:v>
                </c:pt>
                <c:pt idx="48">
                  <c:v>48.0</c:v>
                </c:pt>
                <c:pt idx="49">
                  <c:v>49.0</c:v>
                </c:pt>
                <c:pt idx="50">
                  <c:v>50.0</c:v>
                </c:pt>
                <c:pt idx="51">
                  <c:v>51.0</c:v>
                </c:pt>
                <c:pt idx="52">
                  <c:v>52.0</c:v>
                </c:pt>
                <c:pt idx="53">
                  <c:v>53.0</c:v>
                </c:pt>
                <c:pt idx="54">
                  <c:v>54.0</c:v>
                </c:pt>
                <c:pt idx="55">
                  <c:v>55.0</c:v>
                </c:pt>
                <c:pt idx="56">
                  <c:v>56.0</c:v>
                </c:pt>
                <c:pt idx="57">
                  <c:v>57.0</c:v>
                </c:pt>
                <c:pt idx="58">
                  <c:v>58.0</c:v>
                </c:pt>
                <c:pt idx="59">
                  <c:v>59.0</c:v>
                </c:pt>
                <c:pt idx="60">
                  <c:v>60.0</c:v>
                </c:pt>
                <c:pt idx="61">
                  <c:v>61.0</c:v>
                </c:pt>
                <c:pt idx="62">
                  <c:v>62.0</c:v>
                </c:pt>
                <c:pt idx="63">
                  <c:v>63.0</c:v>
                </c:pt>
                <c:pt idx="64">
                  <c:v>64.0</c:v>
                </c:pt>
                <c:pt idx="65">
                  <c:v>65.0</c:v>
                </c:pt>
                <c:pt idx="66">
                  <c:v>66.0</c:v>
                </c:pt>
                <c:pt idx="67">
                  <c:v>67.0</c:v>
                </c:pt>
                <c:pt idx="68">
                  <c:v>68.0</c:v>
                </c:pt>
                <c:pt idx="69">
                  <c:v>69.0</c:v>
                </c:pt>
                <c:pt idx="70">
                  <c:v>70.0</c:v>
                </c:pt>
                <c:pt idx="71">
                  <c:v>71.0</c:v>
                </c:pt>
                <c:pt idx="72">
                  <c:v>72.0</c:v>
                </c:pt>
                <c:pt idx="73">
                  <c:v>73.0</c:v>
                </c:pt>
                <c:pt idx="74">
                  <c:v>74.0</c:v>
                </c:pt>
                <c:pt idx="75">
                  <c:v>75.0</c:v>
                </c:pt>
                <c:pt idx="76">
                  <c:v>76.0</c:v>
                </c:pt>
                <c:pt idx="77">
                  <c:v>77.0</c:v>
                </c:pt>
                <c:pt idx="78">
                  <c:v>78.0</c:v>
                </c:pt>
                <c:pt idx="79">
                  <c:v>79.0</c:v>
                </c:pt>
                <c:pt idx="80">
                  <c:v>80.0</c:v>
                </c:pt>
                <c:pt idx="81">
                  <c:v>81.0</c:v>
                </c:pt>
                <c:pt idx="82">
                  <c:v>82.0</c:v>
                </c:pt>
                <c:pt idx="83">
                  <c:v>83.0</c:v>
                </c:pt>
                <c:pt idx="84">
                  <c:v>84.0</c:v>
                </c:pt>
                <c:pt idx="85">
                  <c:v>85.0</c:v>
                </c:pt>
                <c:pt idx="86">
                  <c:v>86.0</c:v>
                </c:pt>
                <c:pt idx="87">
                  <c:v>87.0</c:v>
                </c:pt>
                <c:pt idx="88">
                  <c:v>88.0</c:v>
                </c:pt>
                <c:pt idx="89">
                  <c:v>89.0</c:v>
                </c:pt>
                <c:pt idx="90">
                  <c:v>90.0</c:v>
                </c:pt>
                <c:pt idx="91">
                  <c:v>91.0</c:v>
                </c:pt>
                <c:pt idx="92">
                  <c:v>92.0</c:v>
                </c:pt>
                <c:pt idx="93">
                  <c:v>93.0</c:v>
                </c:pt>
                <c:pt idx="94">
                  <c:v>94.0</c:v>
                </c:pt>
                <c:pt idx="95">
                  <c:v>95.0</c:v>
                </c:pt>
                <c:pt idx="96">
                  <c:v>96.0</c:v>
                </c:pt>
                <c:pt idx="97">
                  <c:v>97.0</c:v>
                </c:pt>
                <c:pt idx="98">
                  <c:v>98.0</c:v>
                </c:pt>
                <c:pt idx="99">
                  <c:v>99.0</c:v>
                </c:pt>
                <c:pt idx="100">
                  <c:v>100.0</c:v>
                </c:pt>
                <c:pt idx="101">
                  <c:v>101.0</c:v>
                </c:pt>
                <c:pt idx="102">
                  <c:v>102.0</c:v>
                </c:pt>
                <c:pt idx="103">
                  <c:v>103.0</c:v>
                </c:pt>
                <c:pt idx="104">
                  <c:v>104.0</c:v>
                </c:pt>
                <c:pt idx="105">
                  <c:v>105.0</c:v>
                </c:pt>
                <c:pt idx="106">
                  <c:v>106.0</c:v>
                </c:pt>
                <c:pt idx="107">
                  <c:v>107.0</c:v>
                </c:pt>
                <c:pt idx="108">
                  <c:v>108.0</c:v>
                </c:pt>
                <c:pt idx="109">
                  <c:v>109.0</c:v>
                </c:pt>
                <c:pt idx="110">
                  <c:v>110.0</c:v>
                </c:pt>
                <c:pt idx="111">
                  <c:v>111.0</c:v>
                </c:pt>
                <c:pt idx="112">
                  <c:v>112.0</c:v>
                </c:pt>
                <c:pt idx="113">
                  <c:v>113.0</c:v>
                </c:pt>
                <c:pt idx="114">
                  <c:v>114.0</c:v>
                </c:pt>
                <c:pt idx="115">
                  <c:v>115.0</c:v>
                </c:pt>
                <c:pt idx="116">
                  <c:v>116.0</c:v>
                </c:pt>
                <c:pt idx="117">
                  <c:v>117.0</c:v>
                </c:pt>
                <c:pt idx="118">
                  <c:v>118.0</c:v>
                </c:pt>
                <c:pt idx="119">
                  <c:v>119.0</c:v>
                </c:pt>
                <c:pt idx="120">
                  <c:v>120.0</c:v>
                </c:pt>
                <c:pt idx="121">
                  <c:v>121.0</c:v>
                </c:pt>
                <c:pt idx="122">
                  <c:v>122.0</c:v>
                </c:pt>
                <c:pt idx="123">
                  <c:v>123.0</c:v>
                </c:pt>
                <c:pt idx="124">
                  <c:v>124.0</c:v>
                </c:pt>
                <c:pt idx="125">
                  <c:v>125.0</c:v>
                </c:pt>
                <c:pt idx="126">
                  <c:v>126.0</c:v>
                </c:pt>
                <c:pt idx="127">
                  <c:v>127.0</c:v>
                </c:pt>
                <c:pt idx="128">
                  <c:v>128.0</c:v>
                </c:pt>
                <c:pt idx="129">
                  <c:v>129.0</c:v>
                </c:pt>
                <c:pt idx="130">
                  <c:v>130.0</c:v>
                </c:pt>
                <c:pt idx="131">
                  <c:v>131.0</c:v>
                </c:pt>
                <c:pt idx="132">
                  <c:v>132.0</c:v>
                </c:pt>
                <c:pt idx="133">
                  <c:v>133.0</c:v>
                </c:pt>
              </c:numCache>
            </c:numRef>
          </c:cat>
          <c:val>
            <c:numRef>
              <c:f>Gly_first_analysis!$C$64:$EF$64</c:f>
              <c:numCache>
                <c:formatCode>General</c:formatCode>
                <c:ptCount val="134"/>
                <c:pt idx="1">
                  <c:v>7.19</c:v>
                </c:pt>
                <c:pt idx="3">
                  <c:v>7.233333333333333</c:v>
                </c:pt>
                <c:pt idx="5">
                  <c:v>6.926666666666666</c:v>
                </c:pt>
                <c:pt idx="7">
                  <c:v>7.143333333333333</c:v>
                </c:pt>
                <c:pt idx="9">
                  <c:v>6.026666666666667</c:v>
                </c:pt>
                <c:pt idx="11">
                  <c:v>5.996666666666666</c:v>
                </c:pt>
                <c:pt idx="13">
                  <c:v>5.833333333333332</c:v>
                </c:pt>
                <c:pt idx="15">
                  <c:v>5.716666666666665</c:v>
                </c:pt>
                <c:pt idx="17">
                  <c:v>5.696666666666666</c:v>
                </c:pt>
                <c:pt idx="19">
                  <c:v>5.636666666666666</c:v>
                </c:pt>
                <c:pt idx="21">
                  <c:v>5.753333333333333</c:v>
                </c:pt>
                <c:pt idx="23">
                  <c:v>5.866666666666667</c:v>
                </c:pt>
                <c:pt idx="25">
                  <c:v>5.78</c:v>
                </c:pt>
                <c:pt idx="27">
                  <c:v>5.593333333333333</c:v>
                </c:pt>
                <c:pt idx="29">
                  <c:v>5.796666666666666</c:v>
                </c:pt>
                <c:pt idx="31">
                  <c:v>6.266666666666665</c:v>
                </c:pt>
                <c:pt idx="33">
                  <c:v>6.359999999999999</c:v>
                </c:pt>
                <c:pt idx="35">
                  <c:v>7.100000000000001</c:v>
                </c:pt>
                <c:pt idx="37">
                  <c:v>6.996666666666666</c:v>
                </c:pt>
                <c:pt idx="39">
                  <c:v>6.996666666666666</c:v>
                </c:pt>
                <c:pt idx="41">
                  <c:v>6.94</c:v>
                </c:pt>
                <c:pt idx="43">
                  <c:v>6.93</c:v>
                </c:pt>
                <c:pt idx="46">
                  <c:v>7.153333333333333</c:v>
                </c:pt>
                <c:pt idx="49">
                  <c:v>7.006666666666666</c:v>
                </c:pt>
                <c:pt idx="51">
                  <c:v>7.056666666666665</c:v>
                </c:pt>
                <c:pt idx="53">
                  <c:v>7.03</c:v>
                </c:pt>
                <c:pt idx="55">
                  <c:v>7.123333333333332</c:v>
                </c:pt>
                <c:pt idx="57">
                  <c:v>7.329999999999999</c:v>
                </c:pt>
                <c:pt idx="59">
                  <c:v>7.21</c:v>
                </c:pt>
                <c:pt idx="61">
                  <c:v>7.16</c:v>
                </c:pt>
                <c:pt idx="63">
                  <c:v>7.233333333333333</c:v>
                </c:pt>
                <c:pt idx="65">
                  <c:v>7.406666666666666</c:v>
                </c:pt>
                <c:pt idx="67">
                  <c:v>7.09</c:v>
                </c:pt>
                <c:pt idx="69">
                  <c:v>7.086666666666666</c:v>
                </c:pt>
                <c:pt idx="71">
                  <c:v>7.283333333333334</c:v>
                </c:pt>
                <c:pt idx="73">
                  <c:v>7.25</c:v>
                </c:pt>
                <c:pt idx="75">
                  <c:v>7.193333333333334</c:v>
                </c:pt>
                <c:pt idx="77">
                  <c:v>7.216666666666665</c:v>
                </c:pt>
                <c:pt idx="79">
                  <c:v>7.24</c:v>
                </c:pt>
                <c:pt idx="81">
                  <c:v>7.263333333333332</c:v>
                </c:pt>
                <c:pt idx="83">
                  <c:v>7.296666666666666</c:v>
                </c:pt>
                <c:pt idx="85">
                  <c:v>7.29</c:v>
                </c:pt>
                <c:pt idx="87">
                  <c:v>7.303333333333333</c:v>
                </c:pt>
                <c:pt idx="89">
                  <c:v>7.333333333333332</c:v>
                </c:pt>
                <c:pt idx="91">
                  <c:v>7.526666666666666</c:v>
                </c:pt>
                <c:pt idx="93">
                  <c:v>6.953333333333333</c:v>
                </c:pt>
                <c:pt idx="97">
                  <c:v>6.12</c:v>
                </c:pt>
                <c:pt idx="99">
                  <c:v>7.05</c:v>
                </c:pt>
                <c:pt idx="101">
                  <c:v>7.32</c:v>
                </c:pt>
                <c:pt idx="103">
                  <c:v>7.223333333333332</c:v>
                </c:pt>
                <c:pt idx="105">
                  <c:v>7.176666666666666</c:v>
                </c:pt>
                <c:pt idx="107">
                  <c:v>7.106666666666666</c:v>
                </c:pt>
                <c:pt idx="109">
                  <c:v>7.143333333333333</c:v>
                </c:pt>
                <c:pt idx="111">
                  <c:v>7.25</c:v>
                </c:pt>
                <c:pt idx="113">
                  <c:v>7.406666666666666</c:v>
                </c:pt>
                <c:pt idx="115">
                  <c:v>7.186666666666667</c:v>
                </c:pt>
                <c:pt idx="117">
                  <c:v>7.313333333333332</c:v>
                </c:pt>
                <c:pt idx="121">
                  <c:v>7.32</c:v>
                </c:pt>
                <c:pt idx="123">
                  <c:v>7.396666666666667</c:v>
                </c:pt>
                <c:pt idx="127">
                  <c:v>7.253333333333332</c:v>
                </c:pt>
                <c:pt idx="129">
                  <c:v>7.31</c:v>
                </c:pt>
                <c:pt idx="131">
                  <c:v>7.303333333333333</c:v>
                </c:pt>
                <c:pt idx="133">
                  <c:v>7.29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95804120"/>
        <c:axId val="2082886776"/>
      </c:lineChart>
      <c:catAx>
        <c:axId val="207646981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Day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2076844888"/>
        <c:crosses val="autoZero"/>
        <c:auto val="1"/>
        <c:lblAlgn val="ctr"/>
        <c:lblOffset val="100"/>
        <c:tickLblSkip val="10"/>
        <c:noMultiLvlLbl val="0"/>
      </c:catAx>
      <c:valAx>
        <c:axId val="2076844888"/>
        <c:scaling>
          <c:orientation val="minMax"/>
          <c:min val="0.0"/>
        </c:scaling>
        <c:delete val="0"/>
        <c:axPos val="l"/>
        <c:majorGridlines>
          <c:spPr>
            <a:ln>
              <a:noFill/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% Methane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2076469816"/>
        <c:crosses val="autoZero"/>
        <c:crossBetween val="between"/>
      </c:valAx>
      <c:valAx>
        <c:axId val="2082886776"/>
        <c:scaling>
          <c:orientation val="minMax"/>
          <c:max val="9.0"/>
          <c:min val="4.0"/>
        </c:scaling>
        <c:delete val="0"/>
        <c:axPos val="r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pH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2095804120"/>
        <c:crosses val="max"/>
        <c:crossBetween val="between"/>
      </c:valAx>
      <c:catAx>
        <c:axId val="209580412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2082886776"/>
        <c:crosses val="autoZero"/>
        <c:auto val="1"/>
        <c:lblAlgn val="ctr"/>
        <c:lblOffset val="100"/>
        <c:noMultiLvlLbl val="0"/>
      </c:catAx>
    </c:plotArea>
    <c:legend>
      <c:legendPos val="r"/>
      <c:layout>
        <c:manualLayout>
          <c:xMode val="edge"/>
          <c:yMode val="edge"/>
          <c:x val="0.10520226120038"/>
          <c:y val="0.134736852927905"/>
          <c:w val="0.127463916222948"/>
          <c:h val="0.107326347047233"/>
        </c:manualLayout>
      </c:layout>
      <c:overlay val="0"/>
    </c:legend>
    <c:plotVisOnly val="1"/>
    <c:dispBlanksAs val="gap"/>
    <c:showDLblsOverMax val="0"/>
  </c:chart>
  <c:printSettings>
    <c:headerFooter/>
    <c:pageMargins b="0.750000000000002" l="0.700000000000001" r="0.700000000000001" t="0.750000000000002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0544452079631563"/>
          <c:y val="0.0208171611920026"/>
          <c:w val="0.786015340705592"/>
          <c:h val="0.88148334748507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Gly_first_analysis!$B$186</c:f>
              <c:strCache>
                <c:ptCount val="1"/>
                <c:pt idx="0">
                  <c:v>n butyric</c:v>
                </c:pt>
              </c:strCache>
            </c:strRef>
          </c:tx>
          <c:spPr>
            <a:pattFill prst="pct30"/>
            <a:ln>
              <a:solidFill>
                <a:sysClr val="windowText" lastClr="000000"/>
              </a:solidFill>
            </a:ln>
          </c:spPr>
          <c:invertIfNegative val="0"/>
          <c:cat>
            <c:numRef>
              <c:f>Gly_first_analysis!$C$172:$EF$172</c:f>
              <c:numCache>
                <c:formatCode>General</c:formatCode>
                <c:ptCount val="134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4.0</c:v>
                </c:pt>
                <c:pt idx="5">
                  <c:v>5.0</c:v>
                </c:pt>
                <c:pt idx="6">
                  <c:v>6.0</c:v>
                </c:pt>
                <c:pt idx="7">
                  <c:v>7.0</c:v>
                </c:pt>
                <c:pt idx="8">
                  <c:v>8.0</c:v>
                </c:pt>
                <c:pt idx="9">
                  <c:v>9.0</c:v>
                </c:pt>
                <c:pt idx="10">
                  <c:v>10.0</c:v>
                </c:pt>
                <c:pt idx="11">
                  <c:v>11.0</c:v>
                </c:pt>
                <c:pt idx="12">
                  <c:v>12.0</c:v>
                </c:pt>
                <c:pt idx="13">
                  <c:v>13.0</c:v>
                </c:pt>
                <c:pt idx="14">
                  <c:v>14.0</c:v>
                </c:pt>
                <c:pt idx="15">
                  <c:v>15.0</c:v>
                </c:pt>
                <c:pt idx="16">
                  <c:v>16.0</c:v>
                </c:pt>
                <c:pt idx="17">
                  <c:v>17.0</c:v>
                </c:pt>
                <c:pt idx="18">
                  <c:v>18.0</c:v>
                </c:pt>
                <c:pt idx="19">
                  <c:v>19.0</c:v>
                </c:pt>
                <c:pt idx="20">
                  <c:v>20.0</c:v>
                </c:pt>
                <c:pt idx="21">
                  <c:v>21.0</c:v>
                </c:pt>
                <c:pt idx="22">
                  <c:v>22.0</c:v>
                </c:pt>
                <c:pt idx="23">
                  <c:v>23.0</c:v>
                </c:pt>
                <c:pt idx="24">
                  <c:v>24.0</c:v>
                </c:pt>
                <c:pt idx="25">
                  <c:v>25.0</c:v>
                </c:pt>
                <c:pt idx="26">
                  <c:v>26.0</c:v>
                </c:pt>
                <c:pt idx="27">
                  <c:v>27.0</c:v>
                </c:pt>
                <c:pt idx="28">
                  <c:v>28.0</c:v>
                </c:pt>
                <c:pt idx="29">
                  <c:v>29.0</c:v>
                </c:pt>
                <c:pt idx="30">
                  <c:v>30.0</c:v>
                </c:pt>
                <c:pt idx="31">
                  <c:v>31.0</c:v>
                </c:pt>
                <c:pt idx="32">
                  <c:v>32.0</c:v>
                </c:pt>
                <c:pt idx="33">
                  <c:v>33.0</c:v>
                </c:pt>
                <c:pt idx="34">
                  <c:v>34.0</c:v>
                </c:pt>
                <c:pt idx="35">
                  <c:v>35.0</c:v>
                </c:pt>
                <c:pt idx="36">
                  <c:v>36.0</c:v>
                </c:pt>
                <c:pt idx="37">
                  <c:v>37.0</c:v>
                </c:pt>
                <c:pt idx="38">
                  <c:v>38.0</c:v>
                </c:pt>
                <c:pt idx="39">
                  <c:v>39.0</c:v>
                </c:pt>
                <c:pt idx="40">
                  <c:v>40.0</c:v>
                </c:pt>
                <c:pt idx="41">
                  <c:v>41.0</c:v>
                </c:pt>
                <c:pt idx="42">
                  <c:v>42.0</c:v>
                </c:pt>
                <c:pt idx="43">
                  <c:v>43.0</c:v>
                </c:pt>
                <c:pt idx="44">
                  <c:v>44.0</c:v>
                </c:pt>
                <c:pt idx="45">
                  <c:v>45.0</c:v>
                </c:pt>
                <c:pt idx="46">
                  <c:v>46.0</c:v>
                </c:pt>
                <c:pt idx="47">
                  <c:v>47.0</c:v>
                </c:pt>
                <c:pt idx="48">
                  <c:v>48.0</c:v>
                </c:pt>
                <c:pt idx="49">
                  <c:v>49.0</c:v>
                </c:pt>
                <c:pt idx="50">
                  <c:v>50.0</c:v>
                </c:pt>
                <c:pt idx="51">
                  <c:v>51.0</c:v>
                </c:pt>
                <c:pt idx="52">
                  <c:v>52.0</c:v>
                </c:pt>
                <c:pt idx="53">
                  <c:v>53.0</c:v>
                </c:pt>
                <c:pt idx="54">
                  <c:v>54.0</c:v>
                </c:pt>
                <c:pt idx="55">
                  <c:v>55.0</c:v>
                </c:pt>
                <c:pt idx="56">
                  <c:v>56.0</c:v>
                </c:pt>
                <c:pt idx="57">
                  <c:v>57.0</c:v>
                </c:pt>
                <c:pt idx="58">
                  <c:v>58.0</c:v>
                </c:pt>
                <c:pt idx="59">
                  <c:v>59.0</c:v>
                </c:pt>
                <c:pt idx="60">
                  <c:v>60.0</c:v>
                </c:pt>
                <c:pt idx="61">
                  <c:v>61.0</c:v>
                </c:pt>
                <c:pt idx="62">
                  <c:v>62.0</c:v>
                </c:pt>
                <c:pt idx="63">
                  <c:v>63.0</c:v>
                </c:pt>
                <c:pt idx="64">
                  <c:v>64.0</c:v>
                </c:pt>
                <c:pt idx="65">
                  <c:v>65.0</c:v>
                </c:pt>
                <c:pt idx="66">
                  <c:v>66.0</c:v>
                </c:pt>
                <c:pt idx="67">
                  <c:v>67.0</c:v>
                </c:pt>
                <c:pt idx="68">
                  <c:v>68.0</c:v>
                </c:pt>
                <c:pt idx="69">
                  <c:v>69.0</c:v>
                </c:pt>
                <c:pt idx="70">
                  <c:v>70.0</c:v>
                </c:pt>
                <c:pt idx="71">
                  <c:v>71.0</c:v>
                </c:pt>
                <c:pt idx="72">
                  <c:v>72.0</c:v>
                </c:pt>
                <c:pt idx="73">
                  <c:v>73.0</c:v>
                </c:pt>
                <c:pt idx="74">
                  <c:v>74.0</c:v>
                </c:pt>
                <c:pt idx="75">
                  <c:v>75.0</c:v>
                </c:pt>
                <c:pt idx="76">
                  <c:v>76.0</c:v>
                </c:pt>
                <c:pt idx="77">
                  <c:v>77.0</c:v>
                </c:pt>
                <c:pt idx="78">
                  <c:v>78.0</c:v>
                </c:pt>
                <c:pt idx="79">
                  <c:v>79.0</c:v>
                </c:pt>
                <c:pt idx="80">
                  <c:v>80.0</c:v>
                </c:pt>
                <c:pt idx="81">
                  <c:v>81.0</c:v>
                </c:pt>
                <c:pt idx="82">
                  <c:v>82.0</c:v>
                </c:pt>
                <c:pt idx="83">
                  <c:v>83.0</c:v>
                </c:pt>
                <c:pt idx="84">
                  <c:v>84.0</c:v>
                </c:pt>
                <c:pt idx="85">
                  <c:v>85.0</c:v>
                </c:pt>
                <c:pt idx="86">
                  <c:v>86.0</c:v>
                </c:pt>
                <c:pt idx="87">
                  <c:v>87.0</c:v>
                </c:pt>
                <c:pt idx="88">
                  <c:v>88.0</c:v>
                </c:pt>
                <c:pt idx="89">
                  <c:v>89.0</c:v>
                </c:pt>
                <c:pt idx="90">
                  <c:v>90.0</c:v>
                </c:pt>
                <c:pt idx="91">
                  <c:v>91.0</c:v>
                </c:pt>
                <c:pt idx="92">
                  <c:v>92.0</c:v>
                </c:pt>
                <c:pt idx="93">
                  <c:v>93.0</c:v>
                </c:pt>
                <c:pt idx="94">
                  <c:v>94.0</c:v>
                </c:pt>
                <c:pt idx="95">
                  <c:v>95.0</c:v>
                </c:pt>
                <c:pt idx="96">
                  <c:v>96.0</c:v>
                </c:pt>
                <c:pt idx="97">
                  <c:v>97.0</c:v>
                </c:pt>
                <c:pt idx="98">
                  <c:v>98.0</c:v>
                </c:pt>
                <c:pt idx="99">
                  <c:v>99.0</c:v>
                </c:pt>
                <c:pt idx="100">
                  <c:v>100.0</c:v>
                </c:pt>
                <c:pt idx="101">
                  <c:v>101.0</c:v>
                </c:pt>
                <c:pt idx="102">
                  <c:v>102.0</c:v>
                </c:pt>
                <c:pt idx="103">
                  <c:v>103.0</c:v>
                </c:pt>
                <c:pt idx="104">
                  <c:v>104.0</c:v>
                </c:pt>
                <c:pt idx="105">
                  <c:v>105.0</c:v>
                </c:pt>
                <c:pt idx="106">
                  <c:v>106.0</c:v>
                </c:pt>
                <c:pt idx="107">
                  <c:v>107.0</c:v>
                </c:pt>
                <c:pt idx="108">
                  <c:v>108.0</c:v>
                </c:pt>
                <c:pt idx="109">
                  <c:v>109.0</c:v>
                </c:pt>
                <c:pt idx="110">
                  <c:v>110.0</c:v>
                </c:pt>
                <c:pt idx="111">
                  <c:v>111.0</c:v>
                </c:pt>
                <c:pt idx="112">
                  <c:v>112.0</c:v>
                </c:pt>
                <c:pt idx="113">
                  <c:v>113.0</c:v>
                </c:pt>
                <c:pt idx="114">
                  <c:v>114.0</c:v>
                </c:pt>
                <c:pt idx="115">
                  <c:v>115.0</c:v>
                </c:pt>
                <c:pt idx="116">
                  <c:v>116.0</c:v>
                </c:pt>
                <c:pt idx="117">
                  <c:v>117.0</c:v>
                </c:pt>
                <c:pt idx="118">
                  <c:v>118.0</c:v>
                </c:pt>
                <c:pt idx="119">
                  <c:v>119.0</c:v>
                </c:pt>
                <c:pt idx="120">
                  <c:v>120.0</c:v>
                </c:pt>
                <c:pt idx="121">
                  <c:v>121.0</c:v>
                </c:pt>
                <c:pt idx="122">
                  <c:v>122.0</c:v>
                </c:pt>
                <c:pt idx="123">
                  <c:v>123.0</c:v>
                </c:pt>
                <c:pt idx="124">
                  <c:v>124.0</c:v>
                </c:pt>
                <c:pt idx="125">
                  <c:v>125.0</c:v>
                </c:pt>
                <c:pt idx="126">
                  <c:v>126.0</c:v>
                </c:pt>
                <c:pt idx="127">
                  <c:v>127.0</c:v>
                </c:pt>
                <c:pt idx="128">
                  <c:v>128.0</c:v>
                </c:pt>
                <c:pt idx="129">
                  <c:v>129.0</c:v>
                </c:pt>
                <c:pt idx="130">
                  <c:v>130.0</c:v>
                </c:pt>
                <c:pt idx="131">
                  <c:v>131.0</c:v>
                </c:pt>
                <c:pt idx="132">
                  <c:v>132.0</c:v>
                </c:pt>
                <c:pt idx="133">
                  <c:v>133.0</c:v>
                </c:pt>
              </c:numCache>
            </c:numRef>
          </c:cat>
          <c:val>
            <c:numRef>
              <c:f>Gly_first_analysis!$C$186:$DS$186</c:f>
              <c:numCache>
                <c:formatCode>General</c:formatCode>
                <c:ptCount val="121"/>
                <c:pt idx="0">
                  <c:v>1.2304</c:v>
                </c:pt>
                <c:pt idx="7">
                  <c:v>0.0</c:v>
                </c:pt>
                <c:pt idx="9">
                  <c:v>0.0</c:v>
                </c:pt>
                <c:pt idx="13">
                  <c:v>0.0</c:v>
                </c:pt>
                <c:pt idx="21">
                  <c:v>0.502</c:v>
                </c:pt>
                <c:pt idx="27">
                  <c:v>0.312666666666667</c:v>
                </c:pt>
                <c:pt idx="34">
                  <c:v>0.343333333333333</c:v>
                </c:pt>
                <c:pt idx="43">
                  <c:v>0.0163333333333333</c:v>
                </c:pt>
                <c:pt idx="49">
                  <c:v>0.0666666666666667</c:v>
                </c:pt>
                <c:pt idx="55">
                  <c:v>0.0</c:v>
                </c:pt>
                <c:pt idx="63">
                  <c:v>0.0333333333333333</c:v>
                </c:pt>
                <c:pt idx="69">
                  <c:v>0.0666666666666667</c:v>
                </c:pt>
                <c:pt idx="77">
                  <c:v>0.0</c:v>
                </c:pt>
                <c:pt idx="83">
                  <c:v>0.0666666666666667</c:v>
                </c:pt>
                <c:pt idx="91">
                  <c:v>0.202201</c:v>
                </c:pt>
                <c:pt idx="93">
                  <c:v>0.0496666666666667</c:v>
                </c:pt>
                <c:pt idx="95">
                  <c:v>0.263351333333333</c:v>
                </c:pt>
                <c:pt idx="97">
                  <c:v>1.007</c:v>
                </c:pt>
                <c:pt idx="99">
                  <c:v>0.434998666666667</c:v>
                </c:pt>
                <c:pt idx="101">
                  <c:v>1.061666666666667</c:v>
                </c:pt>
                <c:pt idx="103">
                  <c:v>0.481</c:v>
                </c:pt>
                <c:pt idx="105">
                  <c:v>0.669666666666667</c:v>
                </c:pt>
                <c:pt idx="107">
                  <c:v>1.506</c:v>
                </c:pt>
                <c:pt idx="113">
                  <c:v>0.932666666666667</c:v>
                </c:pt>
                <c:pt idx="120">
                  <c:v>0.0496666666666667</c:v>
                </c:pt>
              </c:numCache>
            </c:numRef>
          </c:val>
        </c:ser>
        <c:ser>
          <c:idx val="1"/>
          <c:order val="1"/>
          <c:tx>
            <c:strRef>
              <c:f>Gly_first_analysis!$B$183</c:f>
              <c:strCache>
                <c:ptCount val="1"/>
                <c:pt idx="0">
                  <c:v>iso butyric</c:v>
                </c:pt>
              </c:strCache>
            </c:strRef>
          </c:tx>
          <c:spPr>
            <a:pattFill prst="wdUpDiag"/>
            <a:ln>
              <a:solidFill>
                <a:schemeClr val="tx1"/>
              </a:solidFill>
            </a:ln>
          </c:spPr>
          <c:invertIfNegative val="0"/>
          <c:cat>
            <c:numRef>
              <c:f>Gly_first_analysis!$C$172:$EF$172</c:f>
              <c:numCache>
                <c:formatCode>General</c:formatCode>
                <c:ptCount val="134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4.0</c:v>
                </c:pt>
                <c:pt idx="5">
                  <c:v>5.0</c:v>
                </c:pt>
                <c:pt idx="6">
                  <c:v>6.0</c:v>
                </c:pt>
                <c:pt idx="7">
                  <c:v>7.0</c:v>
                </c:pt>
                <c:pt idx="8">
                  <c:v>8.0</c:v>
                </c:pt>
                <c:pt idx="9">
                  <c:v>9.0</c:v>
                </c:pt>
                <c:pt idx="10">
                  <c:v>10.0</c:v>
                </c:pt>
                <c:pt idx="11">
                  <c:v>11.0</c:v>
                </c:pt>
                <c:pt idx="12">
                  <c:v>12.0</c:v>
                </c:pt>
                <c:pt idx="13">
                  <c:v>13.0</c:v>
                </c:pt>
                <c:pt idx="14">
                  <c:v>14.0</c:v>
                </c:pt>
                <c:pt idx="15">
                  <c:v>15.0</c:v>
                </c:pt>
                <c:pt idx="16">
                  <c:v>16.0</c:v>
                </c:pt>
                <c:pt idx="17">
                  <c:v>17.0</c:v>
                </c:pt>
                <c:pt idx="18">
                  <c:v>18.0</c:v>
                </c:pt>
                <c:pt idx="19">
                  <c:v>19.0</c:v>
                </c:pt>
                <c:pt idx="20">
                  <c:v>20.0</c:v>
                </c:pt>
                <c:pt idx="21">
                  <c:v>21.0</c:v>
                </c:pt>
                <c:pt idx="22">
                  <c:v>22.0</c:v>
                </c:pt>
                <c:pt idx="23">
                  <c:v>23.0</c:v>
                </c:pt>
                <c:pt idx="24">
                  <c:v>24.0</c:v>
                </c:pt>
                <c:pt idx="25">
                  <c:v>25.0</c:v>
                </c:pt>
                <c:pt idx="26">
                  <c:v>26.0</c:v>
                </c:pt>
                <c:pt idx="27">
                  <c:v>27.0</c:v>
                </c:pt>
                <c:pt idx="28">
                  <c:v>28.0</c:v>
                </c:pt>
                <c:pt idx="29">
                  <c:v>29.0</c:v>
                </c:pt>
                <c:pt idx="30">
                  <c:v>30.0</c:v>
                </c:pt>
                <c:pt idx="31">
                  <c:v>31.0</c:v>
                </c:pt>
                <c:pt idx="32">
                  <c:v>32.0</c:v>
                </c:pt>
                <c:pt idx="33">
                  <c:v>33.0</c:v>
                </c:pt>
                <c:pt idx="34">
                  <c:v>34.0</c:v>
                </c:pt>
                <c:pt idx="35">
                  <c:v>35.0</c:v>
                </c:pt>
                <c:pt idx="36">
                  <c:v>36.0</c:v>
                </c:pt>
                <c:pt idx="37">
                  <c:v>37.0</c:v>
                </c:pt>
                <c:pt idx="38">
                  <c:v>38.0</c:v>
                </c:pt>
                <c:pt idx="39">
                  <c:v>39.0</c:v>
                </c:pt>
                <c:pt idx="40">
                  <c:v>40.0</c:v>
                </c:pt>
                <c:pt idx="41">
                  <c:v>41.0</c:v>
                </c:pt>
                <c:pt idx="42">
                  <c:v>42.0</c:v>
                </c:pt>
                <c:pt idx="43">
                  <c:v>43.0</c:v>
                </c:pt>
                <c:pt idx="44">
                  <c:v>44.0</c:v>
                </c:pt>
                <c:pt idx="45">
                  <c:v>45.0</c:v>
                </c:pt>
                <c:pt idx="46">
                  <c:v>46.0</c:v>
                </c:pt>
                <c:pt idx="47">
                  <c:v>47.0</c:v>
                </c:pt>
                <c:pt idx="48">
                  <c:v>48.0</c:v>
                </c:pt>
                <c:pt idx="49">
                  <c:v>49.0</c:v>
                </c:pt>
                <c:pt idx="50">
                  <c:v>50.0</c:v>
                </c:pt>
                <c:pt idx="51">
                  <c:v>51.0</c:v>
                </c:pt>
                <c:pt idx="52">
                  <c:v>52.0</c:v>
                </c:pt>
                <c:pt idx="53">
                  <c:v>53.0</c:v>
                </c:pt>
                <c:pt idx="54">
                  <c:v>54.0</c:v>
                </c:pt>
                <c:pt idx="55">
                  <c:v>55.0</c:v>
                </c:pt>
                <c:pt idx="56">
                  <c:v>56.0</c:v>
                </c:pt>
                <c:pt idx="57">
                  <c:v>57.0</c:v>
                </c:pt>
                <c:pt idx="58">
                  <c:v>58.0</c:v>
                </c:pt>
                <c:pt idx="59">
                  <c:v>59.0</c:v>
                </c:pt>
                <c:pt idx="60">
                  <c:v>60.0</c:v>
                </c:pt>
                <c:pt idx="61">
                  <c:v>61.0</c:v>
                </c:pt>
                <c:pt idx="62">
                  <c:v>62.0</c:v>
                </c:pt>
                <c:pt idx="63">
                  <c:v>63.0</c:v>
                </c:pt>
                <c:pt idx="64">
                  <c:v>64.0</c:v>
                </c:pt>
                <c:pt idx="65">
                  <c:v>65.0</c:v>
                </c:pt>
                <c:pt idx="66">
                  <c:v>66.0</c:v>
                </c:pt>
                <c:pt idx="67">
                  <c:v>67.0</c:v>
                </c:pt>
                <c:pt idx="68">
                  <c:v>68.0</c:v>
                </c:pt>
                <c:pt idx="69">
                  <c:v>69.0</c:v>
                </c:pt>
                <c:pt idx="70">
                  <c:v>70.0</c:v>
                </c:pt>
                <c:pt idx="71">
                  <c:v>71.0</c:v>
                </c:pt>
                <c:pt idx="72">
                  <c:v>72.0</c:v>
                </c:pt>
                <c:pt idx="73">
                  <c:v>73.0</c:v>
                </c:pt>
                <c:pt idx="74">
                  <c:v>74.0</c:v>
                </c:pt>
                <c:pt idx="75">
                  <c:v>75.0</c:v>
                </c:pt>
                <c:pt idx="76">
                  <c:v>76.0</c:v>
                </c:pt>
                <c:pt idx="77">
                  <c:v>77.0</c:v>
                </c:pt>
                <c:pt idx="78">
                  <c:v>78.0</c:v>
                </c:pt>
                <c:pt idx="79">
                  <c:v>79.0</c:v>
                </c:pt>
                <c:pt idx="80">
                  <c:v>80.0</c:v>
                </c:pt>
                <c:pt idx="81">
                  <c:v>81.0</c:v>
                </c:pt>
                <c:pt idx="82">
                  <c:v>82.0</c:v>
                </c:pt>
                <c:pt idx="83">
                  <c:v>83.0</c:v>
                </c:pt>
                <c:pt idx="84">
                  <c:v>84.0</c:v>
                </c:pt>
                <c:pt idx="85">
                  <c:v>85.0</c:v>
                </c:pt>
                <c:pt idx="86">
                  <c:v>86.0</c:v>
                </c:pt>
                <c:pt idx="87">
                  <c:v>87.0</c:v>
                </c:pt>
                <c:pt idx="88">
                  <c:v>88.0</c:v>
                </c:pt>
                <c:pt idx="89">
                  <c:v>89.0</c:v>
                </c:pt>
                <c:pt idx="90">
                  <c:v>90.0</c:v>
                </c:pt>
                <c:pt idx="91">
                  <c:v>91.0</c:v>
                </c:pt>
                <c:pt idx="92">
                  <c:v>92.0</c:v>
                </c:pt>
                <c:pt idx="93">
                  <c:v>93.0</c:v>
                </c:pt>
                <c:pt idx="94">
                  <c:v>94.0</c:v>
                </c:pt>
                <c:pt idx="95">
                  <c:v>95.0</c:v>
                </c:pt>
                <c:pt idx="96">
                  <c:v>96.0</c:v>
                </c:pt>
                <c:pt idx="97">
                  <c:v>97.0</c:v>
                </c:pt>
                <c:pt idx="98">
                  <c:v>98.0</c:v>
                </c:pt>
                <c:pt idx="99">
                  <c:v>99.0</c:v>
                </c:pt>
                <c:pt idx="100">
                  <c:v>100.0</c:v>
                </c:pt>
                <c:pt idx="101">
                  <c:v>101.0</c:v>
                </c:pt>
                <c:pt idx="102">
                  <c:v>102.0</c:v>
                </c:pt>
                <c:pt idx="103">
                  <c:v>103.0</c:v>
                </c:pt>
                <c:pt idx="104">
                  <c:v>104.0</c:v>
                </c:pt>
                <c:pt idx="105">
                  <c:v>105.0</c:v>
                </c:pt>
                <c:pt idx="106">
                  <c:v>106.0</c:v>
                </c:pt>
                <c:pt idx="107">
                  <c:v>107.0</c:v>
                </c:pt>
                <c:pt idx="108">
                  <c:v>108.0</c:v>
                </c:pt>
                <c:pt idx="109">
                  <c:v>109.0</c:v>
                </c:pt>
                <c:pt idx="110">
                  <c:v>110.0</c:v>
                </c:pt>
                <c:pt idx="111">
                  <c:v>111.0</c:v>
                </c:pt>
                <c:pt idx="112">
                  <c:v>112.0</c:v>
                </c:pt>
                <c:pt idx="113">
                  <c:v>113.0</c:v>
                </c:pt>
                <c:pt idx="114">
                  <c:v>114.0</c:v>
                </c:pt>
                <c:pt idx="115">
                  <c:v>115.0</c:v>
                </c:pt>
                <c:pt idx="116">
                  <c:v>116.0</c:v>
                </c:pt>
                <c:pt idx="117">
                  <c:v>117.0</c:v>
                </c:pt>
                <c:pt idx="118">
                  <c:v>118.0</c:v>
                </c:pt>
                <c:pt idx="119">
                  <c:v>119.0</c:v>
                </c:pt>
                <c:pt idx="120">
                  <c:v>120.0</c:v>
                </c:pt>
                <c:pt idx="121">
                  <c:v>121.0</c:v>
                </c:pt>
                <c:pt idx="122">
                  <c:v>122.0</c:v>
                </c:pt>
                <c:pt idx="123">
                  <c:v>123.0</c:v>
                </c:pt>
                <c:pt idx="124">
                  <c:v>124.0</c:v>
                </c:pt>
                <c:pt idx="125">
                  <c:v>125.0</c:v>
                </c:pt>
                <c:pt idx="126">
                  <c:v>126.0</c:v>
                </c:pt>
                <c:pt idx="127">
                  <c:v>127.0</c:v>
                </c:pt>
                <c:pt idx="128">
                  <c:v>128.0</c:v>
                </c:pt>
                <c:pt idx="129">
                  <c:v>129.0</c:v>
                </c:pt>
                <c:pt idx="130">
                  <c:v>130.0</c:v>
                </c:pt>
                <c:pt idx="131">
                  <c:v>131.0</c:v>
                </c:pt>
                <c:pt idx="132">
                  <c:v>132.0</c:v>
                </c:pt>
                <c:pt idx="133">
                  <c:v>133.0</c:v>
                </c:pt>
              </c:numCache>
            </c:numRef>
          </c:cat>
          <c:val>
            <c:numRef>
              <c:f>Gly_first_analysis!$C$183:$DS$183</c:f>
              <c:numCache>
                <c:formatCode>General</c:formatCode>
                <c:ptCount val="121"/>
                <c:pt idx="0">
                  <c:v>1.3587</c:v>
                </c:pt>
                <c:pt idx="7">
                  <c:v>2.333333333333333</c:v>
                </c:pt>
                <c:pt idx="9">
                  <c:v>1.833333333333333</c:v>
                </c:pt>
                <c:pt idx="13">
                  <c:v>2.0</c:v>
                </c:pt>
                <c:pt idx="21">
                  <c:v>0.190666666666667</c:v>
                </c:pt>
                <c:pt idx="27">
                  <c:v>0.111666666666667</c:v>
                </c:pt>
                <c:pt idx="34">
                  <c:v>0.118333333333333</c:v>
                </c:pt>
                <c:pt idx="43">
                  <c:v>0.168</c:v>
                </c:pt>
                <c:pt idx="49">
                  <c:v>0.0333333333333333</c:v>
                </c:pt>
                <c:pt idx="55">
                  <c:v>0.04</c:v>
                </c:pt>
                <c:pt idx="63">
                  <c:v>0.133333333333333</c:v>
                </c:pt>
                <c:pt idx="69">
                  <c:v>0.0</c:v>
                </c:pt>
                <c:pt idx="77">
                  <c:v>0.0</c:v>
                </c:pt>
                <c:pt idx="83">
                  <c:v>0.0716666666666667</c:v>
                </c:pt>
                <c:pt idx="91">
                  <c:v>0.0390056666666667</c:v>
                </c:pt>
                <c:pt idx="93">
                  <c:v>0.229</c:v>
                </c:pt>
                <c:pt idx="95">
                  <c:v>0.145192333333333</c:v>
                </c:pt>
                <c:pt idx="97">
                  <c:v>0.402</c:v>
                </c:pt>
                <c:pt idx="99">
                  <c:v>0.136956333333333</c:v>
                </c:pt>
                <c:pt idx="101">
                  <c:v>0.365333333333333</c:v>
                </c:pt>
                <c:pt idx="103">
                  <c:v>0.259</c:v>
                </c:pt>
                <c:pt idx="105">
                  <c:v>0.533666666666667</c:v>
                </c:pt>
                <c:pt idx="107">
                  <c:v>0.895</c:v>
                </c:pt>
                <c:pt idx="113">
                  <c:v>0.548333333333333</c:v>
                </c:pt>
                <c:pt idx="120">
                  <c:v>0.161666666666667</c:v>
                </c:pt>
              </c:numCache>
            </c:numRef>
          </c:val>
        </c:ser>
        <c:ser>
          <c:idx val="2"/>
          <c:order val="2"/>
          <c:tx>
            <c:strRef>
              <c:f>Gly_first_analysis!$B$180</c:f>
              <c:strCache>
                <c:ptCount val="1"/>
                <c:pt idx="0">
                  <c:v>Propionic</c:v>
                </c:pt>
              </c:strCache>
            </c:strRef>
          </c:tx>
          <c:spPr>
            <a:pattFill prst="diagCross"/>
            <a:ln>
              <a:solidFill>
                <a:sysClr val="windowText" lastClr="000000"/>
              </a:solidFill>
            </a:ln>
          </c:spPr>
          <c:invertIfNegative val="0"/>
          <c:cat>
            <c:numRef>
              <c:f>Gly_first_analysis!$C$172:$EF$172</c:f>
              <c:numCache>
                <c:formatCode>General</c:formatCode>
                <c:ptCount val="134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4.0</c:v>
                </c:pt>
                <c:pt idx="5">
                  <c:v>5.0</c:v>
                </c:pt>
                <c:pt idx="6">
                  <c:v>6.0</c:v>
                </c:pt>
                <c:pt idx="7">
                  <c:v>7.0</c:v>
                </c:pt>
                <c:pt idx="8">
                  <c:v>8.0</c:v>
                </c:pt>
                <c:pt idx="9">
                  <c:v>9.0</c:v>
                </c:pt>
                <c:pt idx="10">
                  <c:v>10.0</c:v>
                </c:pt>
                <c:pt idx="11">
                  <c:v>11.0</c:v>
                </c:pt>
                <c:pt idx="12">
                  <c:v>12.0</c:v>
                </c:pt>
                <c:pt idx="13">
                  <c:v>13.0</c:v>
                </c:pt>
                <c:pt idx="14">
                  <c:v>14.0</c:v>
                </c:pt>
                <c:pt idx="15">
                  <c:v>15.0</c:v>
                </c:pt>
                <c:pt idx="16">
                  <c:v>16.0</c:v>
                </c:pt>
                <c:pt idx="17">
                  <c:v>17.0</c:v>
                </c:pt>
                <c:pt idx="18">
                  <c:v>18.0</c:v>
                </c:pt>
                <c:pt idx="19">
                  <c:v>19.0</c:v>
                </c:pt>
                <c:pt idx="20">
                  <c:v>20.0</c:v>
                </c:pt>
                <c:pt idx="21">
                  <c:v>21.0</c:v>
                </c:pt>
                <c:pt idx="22">
                  <c:v>22.0</c:v>
                </c:pt>
                <c:pt idx="23">
                  <c:v>23.0</c:v>
                </c:pt>
                <c:pt idx="24">
                  <c:v>24.0</c:v>
                </c:pt>
                <c:pt idx="25">
                  <c:v>25.0</c:v>
                </c:pt>
                <c:pt idx="26">
                  <c:v>26.0</c:v>
                </c:pt>
                <c:pt idx="27">
                  <c:v>27.0</c:v>
                </c:pt>
                <c:pt idx="28">
                  <c:v>28.0</c:v>
                </c:pt>
                <c:pt idx="29">
                  <c:v>29.0</c:v>
                </c:pt>
                <c:pt idx="30">
                  <c:v>30.0</c:v>
                </c:pt>
                <c:pt idx="31">
                  <c:v>31.0</c:v>
                </c:pt>
                <c:pt idx="32">
                  <c:v>32.0</c:v>
                </c:pt>
                <c:pt idx="33">
                  <c:v>33.0</c:v>
                </c:pt>
                <c:pt idx="34">
                  <c:v>34.0</c:v>
                </c:pt>
                <c:pt idx="35">
                  <c:v>35.0</c:v>
                </c:pt>
                <c:pt idx="36">
                  <c:v>36.0</c:v>
                </c:pt>
                <c:pt idx="37">
                  <c:v>37.0</c:v>
                </c:pt>
                <c:pt idx="38">
                  <c:v>38.0</c:v>
                </c:pt>
                <c:pt idx="39">
                  <c:v>39.0</c:v>
                </c:pt>
                <c:pt idx="40">
                  <c:v>40.0</c:v>
                </c:pt>
                <c:pt idx="41">
                  <c:v>41.0</c:v>
                </c:pt>
                <c:pt idx="42">
                  <c:v>42.0</c:v>
                </c:pt>
                <c:pt idx="43">
                  <c:v>43.0</c:v>
                </c:pt>
                <c:pt idx="44">
                  <c:v>44.0</c:v>
                </c:pt>
                <c:pt idx="45">
                  <c:v>45.0</c:v>
                </c:pt>
                <c:pt idx="46">
                  <c:v>46.0</c:v>
                </c:pt>
                <c:pt idx="47">
                  <c:v>47.0</c:v>
                </c:pt>
                <c:pt idx="48">
                  <c:v>48.0</c:v>
                </c:pt>
                <c:pt idx="49">
                  <c:v>49.0</c:v>
                </c:pt>
                <c:pt idx="50">
                  <c:v>50.0</c:v>
                </c:pt>
                <c:pt idx="51">
                  <c:v>51.0</c:v>
                </c:pt>
                <c:pt idx="52">
                  <c:v>52.0</c:v>
                </c:pt>
                <c:pt idx="53">
                  <c:v>53.0</c:v>
                </c:pt>
                <c:pt idx="54">
                  <c:v>54.0</c:v>
                </c:pt>
                <c:pt idx="55">
                  <c:v>55.0</c:v>
                </c:pt>
                <c:pt idx="56">
                  <c:v>56.0</c:v>
                </c:pt>
                <c:pt idx="57">
                  <c:v>57.0</c:v>
                </c:pt>
                <c:pt idx="58">
                  <c:v>58.0</c:v>
                </c:pt>
                <c:pt idx="59">
                  <c:v>59.0</c:v>
                </c:pt>
                <c:pt idx="60">
                  <c:v>60.0</c:v>
                </c:pt>
                <c:pt idx="61">
                  <c:v>61.0</c:v>
                </c:pt>
                <c:pt idx="62">
                  <c:v>62.0</c:v>
                </c:pt>
                <c:pt idx="63">
                  <c:v>63.0</c:v>
                </c:pt>
                <c:pt idx="64">
                  <c:v>64.0</c:v>
                </c:pt>
                <c:pt idx="65">
                  <c:v>65.0</c:v>
                </c:pt>
                <c:pt idx="66">
                  <c:v>66.0</c:v>
                </c:pt>
                <c:pt idx="67">
                  <c:v>67.0</c:v>
                </c:pt>
                <c:pt idx="68">
                  <c:v>68.0</c:v>
                </c:pt>
                <c:pt idx="69">
                  <c:v>69.0</c:v>
                </c:pt>
                <c:pt idx="70">
                  <c:v>70.0</c:v>
                </c:pt>
                <c:pt idx="71">
                  <c:v>71.0</c:v>
                </c:pt>
                <c:pt idx="72">
                  <c:v>72.0</c:v>
                </c:pt>
                <c:pt idx="73">
                  <c:v>73.0</c:v>
                </c:pt>
                <c:pt idx="74">
                  <c:v>74.0</c:v>
                </c:pt>
                <c:pt idx="75">
                  <c:v>75.0</c:v>
                </c:pt>
                <c:pt idx="76">
                  <c:v>76.0</c:v>
                </c:pt>
                <c:pt idx="77">
                  <c:v>77.0</c:v>
                </c:pt>
                <c:pt idx="78">
                  <c:v>78.0</c:v>
                </c:pt>
                <c:pt idx="79">
                  <c:v>79.0</c:v>
                </c:pt>
                <c:pt idx="80">
                  <c:v>80.0</c:v>
                </c:pt>
                <c:pt idx="81">
                  <c:v>81.0</c:v>
                </c:pt>
                <c:pt idx="82">
                  <c:v>82.0</c:v>
                </c:pt>
                <c:pt idx="83">
                  <c:v>83.0</c:v>
                </c:pt>
                <c:pt idx="84">
                  <c:v>84.0</c:v>
                </c:pt>
                <c:pt idx="85">
                  <c:v>85.0</c:v>
                </c:pt>
                <c:pt idx="86">
                  <c:v>86.0</c:v>
                </c:pt>
                <c:pt idx="87">
                  <c:v>87.0</c:v>
                </c:pt>
                <c:pt idx="88">
                  <c:v>88.0</c:v>
                </c:pt>
                <c:pt idx="89">
                  <c:v>89.0</c:v>
                </c:pt>
                <c:pt idx="90">
                  <c:v>90.0</c:v>
                </c:pt>
                <c:pt idx="91">
                  <c:v>91.0</c:v>
                </c:pt>
                <c:pt idx="92">
                  <c:v>92.0</c:v>
                </c:pt>
                <c:pt idx="93">
                  <c:v>93.0</c:v>
                </c:pt>
                <c:pt idx="94">
                  <c:v>94.0</c:v>
                </c:pt>
                <c:pt idx="95">
                  <c:v>95.0</c:v>
                </c:pt>
                <c:pt idx="96">
                  <c:v>96.0</c:v>
                </c:pt>
                <c:pt idx="97">
                  <c:v>97.0</c:v>
                </c:pt>
                <c:pt idx="98">
                  <c:v>98.0</c:v>
                </c:pt>
                <c:pt idx="99">
                  <c:v>99.0</c:v>
                </c:pt>
                <c:pt idx="100">
                  <c:v>100.0</c:v>
                </c:pt>
                <c:pt idx="101">
                  <c:v>101.0</c:v>
                </c:pt>
                <c:pt idx="102">
                  <c:v>102.0</c:v>
                </c:pt>
                <c:pt idx="103">
                  <c:v>103.0</c:v>
                </c:pt>
                <c:pt idx="104">
                  <c:v>104.0</c:v>
                </c:pt>
                <c:pt idx="105">
                  <c:v>105.0</c:v>
                </c:pt>
                <c:pt idx="106">
                  <c:v>106.0</c:v>
                </c:pt>
                <c:pt idx="107">
                  <c:v>107.0</c:v>
                </c:pt>
                <c:pt idx="108">
                  <c:v>108.0</c:v>
                </c:pt>
                <c:pt idx="109">
                  <c:v>109.0</c:v>
                </c:pt>
                <c:pt idx="110">
                  <c:v>110.0</c:v>
                </c:pt>
                <c:pt idx="111">
                  <c:v>111.0</c:v>
                </c:pt>
                <c:pt idx="112">
                  <c:v>112.0</c:v>
                </c:pt>
                <c:pt idx="113">
                  <c:v>113.0</c:v>
                </c:pt>
                <c:pt idx="114">
                  <c:v>114.0</c:v>
                </c:pt>
                <c:pt idx="115">
                  <c:v>115.0</c:v>
                </c:pt>
                <c:pt idx="116">
                  <c:v>116.0</c:v>
                </c:pt>
                <c:pt idx="117">
                  <c:v>117.0</c:v>
                </c:pt>
                <c:pt idx="118">
                  <c:v>118.0</c:v>
                </c:pt>
                <c:pt idx="119">
                  <c:v>119.0</c:v>
                </c:pt>
                <c:pt idx="120">
                  <c:v>120.0</c:v>
                </c:pt>
                <c:pt idx="121">
                  <c:v>121.0</c:v>
                </c:pt>
                <c:pt idx="122">
                  <c:v>122.0</c:v>
                </c:pt>
                <c:pt idx="123">
                  <c:v>123.0</c:v>
                </c:pt>
                <c:pt idx="124">
                  <c:v>124.0</c:v>
                </c:pt>
                <c:pt idx="125">
                  <c:v>125.0</c:v>
                </c:pt>
                <c:pt idx="126">
                  <c:v>126.0</c:v>
                </c:pt>
                <c:pt idx="127">
                  <c:v>127.0</c:v>
                </c:pt>
                <c:pt idx="128">
                  <c:v>128.0</c:v>
                </c:pt>
                <c:pt idx="129">
                  <c:v>129.0</c:v>
                </c:pt>
                <c:pt idx="130">
                  <c:v>130.0</c:v>
                </c:pt>
                <c:pt idx="131">
                  <c:v>131.0</c:v>
                </c:pt>
                <c:pt idx="132">
                  <c:v>132.0</c:v>
                </c:pt>
                <c:pt idx="133">
                  <c:v>133.0</c:v>
                </c:pt>
              </c:numCache>
            </c:numRef>
          </c:cat>
          <c:val>
            <c:numRef>
              <c:f>Gly_first_analysis!$C$180:$DS$180</c:f>
              <c:numCache>
                <c:formatCode>General</c:formatCode>
                <c:ptCount val="121"/>
                <c:pt idx="0">
                  <c:v>2.2878</c:v>
                </c:pt>
                <c:pt idx="7">
                  <c:v>1.0</c:v>
                </c:pt>
                <c:pt idx="9">
                  <c:v>2.266666666666667</c:v>
                </c:pt>
                <c:pt idx="13">
                  <c:v>1.9</c:v>
                </c:pt>
                <c:pt idx="21">
                  <c:v>1.387</c:v>
                </c:pt>
                <c:pt idx="27">
                  <c:v>0.575666666666667</c:v>
                </c:pt>
                <c:pt idx="34">
                  <c:v>0.521</c:v>
                </c:pt>
                <c:pt idx="43">
                  <c:v>0.722</c:v>
                </c:pt>
                <c:pt idx="49">
                  <c:v>0.196866666666667</c:v>
                </c:pt>
                <c:pt idx="55">
                  <c:v>0.236606666666667</c:v>
                </c:pt>
                <c:pt idx="63">
                  <c:v>0.139333333333333</c:v>
                </c:pt>
                <c:pt idx="69">
                  <c:v>0.2771</c:v>
                </c:pt>
                <c:pt idx="77">
                  <c:v>0.135666666666667</c:v>
                </c:pt>
                <c:pt idx="83">
                  <c:v>0.163</c:v>
                </c:pt>
                <c:pt idx="91">
                  <c:v>0.107721</c:v>
                </c:pt>
                <c:pt idx="93">
                  <c:v>1.673666666666667</c:v>
                </c:pt>
                <c:pt idx="95">
                  <c:v>1.966563333333333</c:v>
                </c:pt>
                <c:pt idx="97">
                  <c:v>3.076666666666667</c:v>
                </c:pt>
                <c:pt idx="99">
                  <c:v>2.263367</c:v>
                </c:pt>
                <c:pt idx="101">
                  <c:v>1.589</c:v>
                </c:pt>
                <c:pt idx="103">
                  <c:v>0.929666666666667</c:v>
                </c:pt>
                <c:pt idx="105">
                  <c:v>1.230666666666667</c:v>
                </c:pt>
                <c:pt idx="107">
                  <c:v>0.840666666666667</c:v>
                </c:pt>
                <c:pt idx="113">
                  <c:v>1.394333333333333</c:v>
                </c:pt>
                <c:pt idx="120">
                  <c:v>0.715666666666667</c:v>
                </c:pt>
              </c:numCache>
            </c:numRef>
          </c:val>
        </c:ser>
        <c:ser>
          <c:idx val="3"/>
          <c:order val="3"/>
          <c:tx>
            <c:strRef>
              <c:f>Gly_first_analysis!$B$177</c:f>
              <c:strCache>
                <c:ptCount val="1"/>
                <c:pt idx="0">
                  <c:v>Acetic</c:v>
                </c:pt>
              </c:strCache>
            </c:strRef>
          </c:tx>
          <c:spPr>
            <a:pattFill prst="smCheck"/>
            <a:ln>
              <a:solidFill>
                <a:sysClr val="windowText" lastClr="000000"/>
              </a:solidFill>
            </a:ln>
          </c:spPr>
          <c:invertIfNegative val="0"/>
          <c:cat>
            <c:numRef>
              <c:f>Gly_first_analysis!$C$172:$EF$172</c:f>
              <c:numCache>
                <c:formatCode>General</c:formatCode>
                <c:ptCount val="134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4.0</c:v>
                </c:pt>
                <c:pt idx="5">
                  <c:v>5.0</c:v>
                </c:pt>
                <c:pt idx="6">
                  <c:v>6.0</c:v>
                </c:pt>
                <c:pt idx="7">
                  <c:v>7.0</c:v>
                </c:pt>
                <c:pt idx="8">
                  <c:v>8.0</c:v>
                </c:pt>
                <c:pt idx="9">
                  <c:v>9.0</c:v>
                </c:pt>
                <c:pt idx="10">
                  <c:v>10.0</c:v>
                </c:pt>
                <c:pt idx="11">
                  <c:v>11.0</c:v>
                </c:pt>
                <c:pt idx="12">
                  <c:v>12.0</c:v>
                </c:pt>
                <c:pt idx="13">
                  <c:v>13.0</c:v>
                </c:pt>
                <c:pt idx="14">
                  <c:v>14.0</c:v>
                </c:pt>
                <c:pt idx="15">
                  <c:v>15.0</c:v>
                </c:pt>
                <c:pt idx="16">
                  <c:v>16.0</c:v>
                </c:pt>
                <c:pt idx="17">
                  <c:v>17.0</c:v>
                </c:pt>
                <c:pt idx="18">
                  <c:v>18.0</c:v>
                </c:pt>
                <c:pt idx="19">
                  <c:v>19.0</c:v>
                </c:pt>
                <c:pt idx="20">
                  <c:v>20.0</c:v>
                </c:pt>
                <c:pt idx="21">
                  <c:v>21.0</c:v>
                </c:pt>
                <c:pt idx="22">
                  <c:v>22.0</c:v>
                </c:pt>
                <c:pt idx="23">
                  <c:v>23.0</c:v>
                </c:pt>
                <c:pt idx="24">
                  <c:v>24.0</c:v>
                </c:pt>
                <c:pt idx="25">
                  <c:v>25.0</c:v>
                </c:pt>
                <c:pt idx="26">
                  <c:v>26.0</c:v>
                </c:pt>
                <c:pt idx="27">
                  <c:v>27.0</c:v>
                </c:pt>
                <c:pt idx="28">
                  <c:v>28.0</c:v>
                </c:pt>
                <c:pt idx="29">
                  <c:v>29.0</c:v>
                </c:pt>
                <c:pt idx="30">
                  <c:v>30.0</c:v>
                </c:pt>
                <c:pt idx="31">
                  <c:v>31.0</c:v>
                </c:pt>
                <c:pt idx="32">
                  <c:v>32.0</c:v>
                </c:pt>
                <c:pt idx="33">
                  <c:v>33.0</c:v>
                </c:pt>
                <c:pt idx="34">
                  <c:v>34.0</c:v>
                </c:pt>
                <c:pt idx="35">
                  <c:v>35.0</c:v>
                </c:pt>
                <c:pt idx="36">
                  <c:v>36.0</c:v>
                </c:pt>
                <c:pt idx="37">
                  <c:v>37.0</c:v>
                </c:pt>
                <c:pt idx="38">
                  <c:v>38.0</c:v>
                </c:pt>
                <c:pt idx="39">
                  <c:v>39.0</c:v>
                </c:pt>
                <c:pt idx="40">
                  <c:v>40.0</c:v>
                </c:pt>
                <c:pt idx="41">
                  <c:v>41.0</c:v>
                </c:pt>
                <c:pt idx="42">
                  <c:v>42.0</c:v>
                </c:pt>
                <c:pt idx="43">
                  <c:v>43.0</c:v>
                </c:pt>
                <c:pt idx="44">
                  <c:v>44.0</c:v>
                </c:pt>
                <c:pt idx="45">
                  <c:v>45.0</c:v>
                </c:pt>
                <c:pt idx="46">
                  <c:v>46.0</c:v>
                </c:pt>
                <c:pt idx="47">
                  <c:v>47.0</c:v>
                </c:pt>
                <c:pt idx="48">
                  <c:v>48.0</c:v>
                </c:pt>
                <c:pt idx="49">
                  <c:v>49.0</c:v>
                </c:pt>
                <c:pt idx="50">
                  <c:v>50.0</c:v>
                </c:pt>
                <c:pt idx="51">
                  <c:v>51.0</c:v>
                </c:pt>
                <c:pt idx="52">
                  <c:v>52.0</c:v>
                </c:pt>
                <c:pt idx="53">
                  <c:v>53.0</c:v>
                </c:pt>
                <c:pt idx="54">
                  <c:v>54.0</c:v>
                </c:pt>
                <c:pt idx="55">
                  <c:v>55.0</c:v>
                </c:pt>
                <c:pt idx="56">
                  <c:v>56.0</c:v>
                </c:pt>
                <c:pt idx="57">
                  <c:v>57.0</c:v>
                </c:pt>
                <c:pt idx="58">
                  <c:v>58.0</c:v>
                </c:pt>
                <c:pt idx="59">
                  <c:v>59.0</c:v>
                </c:pt>
                <c:pt idx="60">
                  <c:v>60.0</c:v>
                </c:pt>
                <c:pt idx="61">
                  <c:v>61.0</c:v>
                </c:pt>
                <c:pt idx="62">
                  <c:v>62.0</c:v>
                </c:pt>
                <c:pt idx="63">
                  <c:v>63.0</c:v>
                </c:pt>
                <c:pt idx="64">
                  <c:v>64.0</c:v>
                </c:pt>
                <c:pt idx="65">
                  <c:v>65.0</c:v>
                </c:pt>
                <c:pt idx="66">
                  <c:v>66.0</c:v>
                </c:pt>
                <c:pt idx="67">
                  <c:v>67.0</c:v>
                </c:pt>
                <c:pt idx="68">
                  <c:v>68.0</c:v>
                </c:pt>
                <c:pt idx="69">
                  <c:v>69.0</c:v>
                </c:pt>
                <c:pt idx="70">
                  <c:v>70.0</c:v>
                </c:pt>
                <c:pt idx="71">
                  <c:v>71.0</c:v>
                </c:pt>
                <c:pt idx="72">
                  <c:v>72.0</c:v>
                </c:pt>
                <c:pt idx="73">
                  <c:v>73.0</c:v>
                </c:pt>
                <c:pt idx="74">
                  <c:v>74.0</c:v>
                </c:pt>
                <c:pt idx="75">
                  <c:v>75.0</c:v>
                </c:pt>
                <c:pt idx="76">
                  <c:v>76.0</c:v>
                </c:pt>
                <c:pt idx="77">
                  <c:v>77.0</c:v>
                </c:pt>
                <c:pt idx="78">
                  <c:v>78.0</c:v>
                </c:pt>
                <c:pt idx="79">
                  <c:v>79.0</c:v>
                </c:pt>
                <c:pt idx="80">
                  <c:v>80.0</c:v>
                </c:pt>
                <c:pt idx="81">
                  <c:v>81.0</c:v>
                </c:pt>
                <c:pt idx="82">
                  <c:v>82.0</c:v>
                </c:pt>
                <c:pt idx="83">
                  <c:v>83.0</c:v>
                </c:pt>
                <c:pt idx="84">
                  <c:v>84.0</c:v>
                </c:pt>
                <c:pt idx="85">
                  <c:v>85.0</c:v>
                </c:pt>
                <c:pt idx="86">
                  <c:v>86.0</c:v>
                </c:pt>
                <c:pt idx="87">
                  <c:v>87.0</c:v>
                </c:pt>
                <c:pt idx="88">
                  <c:v>88.0</c:v>
                </c:pt>
                <c:pt idx="89">
                  <c:v>89.0</c:v>
                </c:pt>
                <c:pt idx="90">
                  <c:v>90.0</c:v>
                </c:pt>
                <c:pt idx="91">
                  <c:v>91.0</c:v>
                </c:pt>
                <c:pt idx="92">
                  <c:v>92.0</c:v>
                </c:pt>
                <c:pt idx="93">
                  <c:v>93.0</c:v>
                </c:pt>
                <c:pt idx="94">
                  <c:v>94.0</c:v>
                </c:pt>
                <c:pt idx="95">
                  <c:v>95.0</c:v>
                </c:pt>
                <c:pt idx="96">
                  <c:v>96.0</c:v>
                </c:pt>
                <c:pt idx="97">
                  <c:v>97.0</c:v>
                </c:pt>
                <c:pt idx="98">
                  <c:v>98.0</c:v>
                </c:pt>
                <c:pt idx="99">
                  <c:v>99.0</c:v>
                </c:pt>
                <c:pt idx="100">
                  <c:v>100.0</c:v>
                </c:pt>
                <c:pt idx="101">
                  <c:v>101.0</c:v>
                </c:pt>
                <c:pt idx="102">
                  <c:v>102.0</c:v>
                </c:pt>
                <c:pt idx="103">
                  <c:v>103.0</c:v>
                </c:pt>
                <c:pt idx="104">
                  <c:v>104.0</c:v>
                </c:pt>
                <c:pt idx="105">
                  <c:v>105.0</c:v>
                </c:pt>
                <c:pt idx="106">
                  <c:v>106.0</c:v>
                </c:pt>
                <c:pt idx="107">
                  <c:v>107.0</c:v>
                </c:pt>
                <c:pt idx="108">
                  <c:v>108.0</c:v>
                </c:pt>
                <c:pt idx="109">
                  <c:v>109.0</c:v>
                </c:pt>
                <c:pt idx="110">
                  <c:v>110.0</c:v>
                </c:pt>
                <c:pt idx="111">
                  <c:v>111.0</c:v>
                </c:pt>
                <c:pt idx="112">
                  <c:v>112.0</c:v>
                </c:pt>
                <c:pt idx="113">
                  <c:v>113.0</c:v>
                </c:pt>
                <c:pt idx="114">
                  <c:v>114.0</c:v>
                </c:pt>
                <c:pt idx="115">
                  <c:v>115.0</c:v>
                </c:pt>
                <c:pt idx="116">
                  <c:v>116.0</c:v>
                </c:pt>
                <c:pt idx="117">
                  <c:v>117.0</c:v>
                </c:pt>
                <c:pt idx="118">
                  <c:v>118.0</c:v>
                </c:pt>
                <c:pt idx="119">
                  <c:v>119.0</c:v>
                </c:pt>
                <c:pt idx="120">
                  <c:v>120.0</c:v>
                </c:pt>
                <c:pt idx="121">
                  <c:v>121.0</c:v>
                </c:pt>
                <c:pt idx="122">
                  <c:v>122.0</c:v>
                </c:pt>
                <c:pt idx="123">
                  <c:v>123.0</c:v>
                </c:pt>
                <c:pt idx="124">
                  <c:v>124.0</c:v>
                </c:pt>
                <c:pt idx="125">
                  <c:v>125.0</c:v>
                </c:pt>
                <c:pt idx="126">
                  <c:v>126.0</c:v>
                </c:pt>
                <c:pt idx="127">
                  <c:v>127.0</c:v>
                </c:pt>
                <c:pt idx="128">
                  <c:v>128.0</c:v>
                </c:pt>
                <c:pt idx="129">
                  <c:v>129.0</c:v>
                </c:pt>
                <c:pt idx="130">
                  <c:v>130.0</c:v>
                </c:pt>
                <c:pt idx="131">
                  <c:v>131.0</c:v>
                </c:pt>
                <c:pt idx="132">
                  <c:v>132.0</c:v>
                </c:pt>
                <c:pt idx="133">
                  <c:v>133.0</c:v>
                </c:pt>
              </c:numCache>
            </c:numRef>
          </c:cat>
          <c:val>
            <c:numRef>
              <c:f>Gly_first_analysis!$C$177:$DS$177</c:f>
              <c:numCache>
                <c:formatCode>General</c:formatCode>
                <c:ptCount val="121"/>
                <c:pt idx="0">
                  <c:v>6.487</c:v>
                </c:pt>
                <c:pt idx="7">
                  <c:v>0.7</c:v>
                </c:pt>
                <c:pt idx="9">
                  <c:v>1.933333333333334</c:v>
                </c:pt>
                <c:pt idx="13">
                  <c:v>1.633333333333333</c:v>
                </c:pt>
                <c:pt idx="21">
                  <c:v>1.584</c:v>
                </c:pt>
                <c:pt idx="27">
                  <c:v>0.828</c:v>
                </c:pt>
                <c:pt idx="34">
                  <c:v>0.804333333333333</c:v>
                </c:pt>
                <c:pt idx="43">
                  <c:v>0.101</c:v>
                </c:pt>
                <c:pt idx="49">
                  <c:v>0.245766666666667</c:v>
                </c:pt>
                <c:pt idx="55">
                  <c:v>0.477333333333333</c:v>
                </c:pt>
                <c:pt idx="63">
                  <c:v>0.3377</c:v>
                </c:pt>
                <c:pt idx="69">
                  <c:v>0.363666666666667</c:v>
                </c:pt>
                <c:pt idx="77">
                  <c:v>0.344666666666667</c:v>
                </c:pt>
                <c:pt idx="83">
                  <c:v>0.327433333333333</c:v>
                </c:pt>
                <c:pt idx="91">
                  <c:v>0.299021</c:v>
                </c:pt>
                <c:pt idx="93">
                  <c:v>1.748666666666667</c:v>
                </c:pt>
                <c:pt idx="95">
                  <c:v>2.772143666666666</c:v>
                </c:pt>
                <c:pt idx="97">
                  <c:v>3.349333333333333</c:v>
                </c:pt>
                <c:pt idx="99">
                  <c:v>2.305828666666667</c:v>
                </c:pt>
                <c:pt idx="101">
                  <c:v>2.193333333333333</c:v>
                </c:pt>
                <c:pt idx="103">
                  <c:v>2.83</c:v>
                </c:pt>
                <c:pt idx="105">
                  <c:v>3.394666666666666</c:v>
                </c:pt>
                <c:pt idx="107">
                  <c:v>3.245333333333333</c:v>
                </c:pt>
                <c:pt idx="113">
                  <c:v>1.973666666666666</c:v>
                </c:pt>
                <c:pt idx="120">
                  <c:v>0.49</c:v>
                </c:pt>
              </c:numCache>
            </c:numRef>
          </c:val>
        </c:ser>
        <c:ser>
          <c:idx val="4"/>
          <c:order val="4"/>
          <c:tx>
            <c:strRef>
              <c:f>Gly_first_analysis!$B$174</c:f>
              <c:strCache>
                <c:ptCount val="1"/>
                <c:pt idx="0">
                  <c:v>Lactic</c:v>
                </c:pt>
              </c:strCache>
            </c:strRef>
          </c:tx>
          <c:spPr>
            <a:pattFill prst="wdDnDiag"/>
            <a:ln>
              <a:solidFill>
                <a:schemeClr val="tx1"/>
              </a:solidFill>
            </a:ln>
          </c:spPr>
          <c:invertIfNegative val="0"/>
          <c:cat>
            <c:numRef>
              <c:f>Gly_first_analysis!$C$172:$EF$172</c:f>
              <c:numCache>
                <c:formatCode>General</c:formatCode>
                <c:ptCount val="134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4.0</c:v>
                </c:pt>
                <c:pt idx="5">
                  <c:v>5.0</c:v>
                </c:pt>
                <c:pt idx="6">
                  <c:v>6.0</c:v>
                </c:pt>
                <c:pt idx="7">
                  <c:v>7.0</c:v>
                </c:pt>
                <c:pt idx="8">
                  <c:v>8.0</c:v>
                </c:pt>
                <c:pt idx="9">
                  <c:v>9.0</c:v>
                </c:pt>
                <c:pt idx="10">
                  <c:v>10.0</c:v>
                </c:pt>
                <c:pt idx="11">
                  <c:v>11.0</c:v>
                </c:pt>
                <c:pt idx="12">
                  <c:v>12.0</c:v>
                </c:pt>
                <c:pt idx="13">
                  <c:v>13.0</c:v>
                </c:pt>
                <c:pt idx="14">
                  <c:v>14.0</c:v>
                </c:pt>
                <c:pt idx="15">
                  <c:v>15.0</c:v>
                </c:pt>
                <c:pt idx="16">
                  <c:v>16.0</c:v>
                </c:pt>
                <c:pt idx="17">
                  <c:v>17.0</c:v>
                </c:pt>
                <c:pt idx="18">
                  <c:v>18.0</c:v>
                </c:pt>
                <c:pt idx="19">
                  <c:v>19.0</c:v>
                </c:pt>
                <c:pt idx="20">
                  <c:v>20.0</c:v>
                </c:pt>
                <c:pt idx="21">
                  <c:v>21.0</c:v>
                </c:pt>
                <c:pt idx="22">
                  <c:v>22.0</c:v>
                </c:pt>
                <c:pt idx="23">
                  <c:v>23.0</c:v>
                </c:pt>
                <c:pt idx="24">
                  <c:v>24.0</c:v>
                </c:pt>
                <c:pt idx="25">
                  <c:v>25.0</c:v>
                </c:pt>
                <c:pt idx="26">
                  <c:v>26.0</c:v>
                </c:pt>
                <c:pt idx="27">
                  <c:v>27.0</c:v>
                </c:pt>
                <c:pt idx="28">
                  <c:v>28.0</c:v>
                </c:pt>
                <c:pt idx="29">
                  <c:v>29.0</c:v>
                </c:pt>
                <c:pt idx="30">
                  <c:v>30.0</c:v>
                </c:pt>
                <c:pt idx="31">
                  <c:v>31.0</c:v>
                </c:pt>
                <c:pt idx="32">
                  <c:v>32.0</c:v>
                </c:pt>
                <c:pt idx="33">
                  <c:v>33.0</c:v>
                </c:pt>
                <c:pt idx="34">
                  <c:v>34.0</c:v>
                </c:pt>
                <c:pt idx="35">
                  <c:v>35.0</c:v>
                </c:pt>
                <c:pt idx="36">
                  <c:v>36.0</c:v>
                </c:pt>
                <c:pt idx="37">
                  <c:v>37.0</c:v>
                </c:pt>
                <c:pt idx="38">
                  <c:v>38.0</c:v>
                </c:pt>
                <c:pt idx="39">
                  <c:v>39.0</c:v>
                </c:pt>
                <c:pt idx="40">
                  <c:v>40.0</c:v>
                </c:pt>
                <c:pt idx="41">
                  <c:v>41.0</c:v>
                </c:pt>
                <c:pt idx="42">
                  <c:v>42.0</c:v>
                </c:pt>
                <c:pt idx="43">
                  <c:v>43.0</c:v>
                </c:pt>
                <c:pt idx="44">
                  <c:v>44.0</c:v>
                </c:pt>
                <c:pt idx="45">
                  <c:v>45.0</c:v>
                </c:pt>
                <c:pt idx="46">
                  <c:v>46.0</c:v>
                </c:pt>
                <c:pt idx="47">
                  <c:v>47.0</c:v>
                </c:pt>
                <c:pt idx="48">
                  <c:v>48.0</c:v>
                </c:pt>
                <c:pt idx="49">
                  <c:v>49.0</c:v>
                </c:pt>
                <c:pt idx="50">
                  <c:v>50.0</c:v>
                </c:pt>
                <c:pt idx="51">
                  <c:v>51.0</c:v>
                </c:pt>
                <c:pt idx="52">
                  <c:v>52.0</c:v>
                </c:pt>
                <c:pt idx="53">
                  <c:v>53.0</c:v>
                </c:pt>
                <c:pt idx="54">
                  <c:v>54.0</c:v>
                </c:pt>
                <c:pt idx="55">
                  <c:v>55.0</c:v>
                </c:pt>
                <c:pt idx="56">
                  <c:v>56.0</c:v>
                </c:pt>
                <c:pt idx="57">
                  <c:v>57.0</c:v>
                </c:pt>
                <c:pt idx="58">
                  <c:v>58.0</c:v>
                </c:pt>
                <c:pt idx="59">
                  <c:v>59.0</c:v>
                </c:pt>
                <c:pt idx="60">
                  <c:v>60.0</c:v>
                </c:pt>
                <c:pt idx="61">
                  <c:v>61.0</c:v>
                </c:pt>
                <c:pt idx="62">
                  <c:v>62.0</c:v>
                </c:pt>
                <c:pt idx="63">
                  <c:v>63.0</c:v>
                </c:pt>
                <c:pt idx="64">
                  <c:v>64.0</c:v>
                </c:pt>
                <c:pt idx="65">
                  <c:v>65.0</c:v>
                </c:pt>
                <c:pt idx="66">
                  <c:v>66.0</c:v>
                </c:pt>
                <c:pt idx="67">
                  <c:v>67.0</c:v>
                </c:pt>
                <c:pt idx="68">
                  <c:v>68.0</c:v>
                </c:pt>
                <c:pt idx="69">
                  <c:v>69.0</c:v>
                </c:pt>
                <c:pt idx="70">
                  <c:v>70.0</c:v>
                </c:pt>
                <c:pt idx="71">
                  <c:v>71.0</c:v>
                </c:pt>
                <c:pt idx="72">
                  <c:v>72.0</c:v>
                </c:pt>
                <c:pt idx="73">
                  <c:v>73.0</c:v>
                </c:pt>
                <c:pt idx="74">
                  <c:v>74.0</c:v>
                </c:pt>
                <c:pt idx="75">
                  <c:v>75.0</c:v>
                </c:pt>
                <c:pt idx="76">
                  <c:v>76.0</c:v>
                </c:pt>
                <c:pt idx="77">
                  <c:v>77.0</c:v>
                </c:pt>
                <c:pt idx="78">
                  <c:v>78.0</c:v>
                </c:pt>
                <c:pt idx="79">
                  <c:v>79.0</c:v>
                </c:pt>
                <c:pt idx="80">
                  <c:v>80.0</c:v>
                </c:pt>
                <c:pt idx="81">
                  <c:v>81.0</c:v>
                </c:pt>
                <c:pt idx="82">
                  <c:v>82.0</c:v>
                </c:pt>
                <c:pt idx="83">
                  <c:v>83.0</c:v>
                </c:pt>
                <c:pt idx="84">
                  <c:v>84.0</c:v>
                </c:pt>
                <c:pt idx="85">
                  <c:v>85.0</c:v>
                </c:pt>
                <c:pt idx="86">
                  <c:v>86.0</c:v>
                </c:pt>
                <c:pt idx="87">
                  <c:v>87.0</c:v>
                </c:pt>
                <c:pt idx="88">
                  <c:v>88.0</c:v>
                </c:pt>
                <c:pt idx="89">
                  <c:v>89.0</c:v>
                </c:pt>
                <c:pt idx="90">
                  <c:v>90.0</c:v>
                </c:pt>
                <c:pt idx="91">
                  <c:v>91.0</c:v>
                </c:pt>
                <c:pt idx="92">
                  <c:v>92.0</c:v>
                </c:pt>
                <c:pt idx="93">
                  <c:v>93.0</c:v>
                </c:pt>
                <c:pt idx="94">
                  <c:v>94.0</c:v>
                </c:pt>
                <c:pt idx="95">
                  <c:v>95.0</c:v>
                </c:pt>
                <c:pt idx="96">
                  <c:v>96.0</c:v>
                </c:pt>
                <c:pt idx="97">
                  <c:v>97.0</c:v>
                </c:pt>
                <c:pt idx="98">
                  <c:v>98.0</c:v>
                </c:pt>
                <c:pt idx="99">
                  <c:v>99.0</c:v>
                </c:pt>
                <c:pt idx="100">
                  <c:v>100.0</c:v>
                </c:pt>
                <c:pt idx="101">
                  <c:v>101.0</c:v>
                </c:pt>
                <c:pt idx="102">
                  <c:v>102.0</c:v>
                </c:pt>
                <c:pt idx="103">
                  <c:v>103.0</c:v>
                </c:pt>
                <c:pt idx="104">
                  <c:v>104.0</c:v>
                </c:pt>
                <c:pt idx="105">
                  <c:v>105.0</c:v>
                </c:pt>
                <c:pt idx="106">
                  <c:v>106.0</c:v>
                </c:pt>
                <c:pt idx="107">
                  <c:v>107.0</c:v>
                </c:pt>
                <c:pt idx="108">
                  <c:v>108.0</c:v>
                </c:pt>
                <c:pt idx="109">
                  <c:v>109.0</c:v>
                </c:pt>
                <c:pt idx="110">
                  <c:v>110.0</c:v>
                </c:pt>
                <c:pt idx="111">
                  <c:v>111.0</c:v>
                </c:pt>
                <c:pt idx="112">
                  <c:v>112.0</c:v>
                </c:pt>
                <c:pt idx="113">
                  <c:v>113.0</c:v>
                </c:pt>
                <c:pt idx="114">
                  <c:v>114.0</c:v>
                </c:pt>
                <c:pt idx="115">
                  <c:v>115.0</c:v>
                </c:pt>
                <c:pt idx="116">
                  <c:v>116.0</c:v>
                </c:pt>
                <c:pt idx="117">
                  <c:v>117.0</c:v>
                </c:pt>
                <c:pt idx="118">
                  <c:v>118.0</c:v>
                </c:pt>
                <c:pt idx="119">
                  <c:v>119.0</c:v>
                </c:pt>
                <c:pt idx="120">
                  <c:v>120.0</c:v>
                </c:pt>
                <c:pt idx="121">
                  <c:v>121.0</c:v>
                </c:pt>
                <c:pt idx="122">
                  <c:v>122.0</c:v>
                </c:pt>
                <c:pt idx="123">
                  <c:v>123.0</c:v>
                </c:pt>
                <c:pt idx="124">
                  <c:v>124.0</c:v>
                </c:pt>
                <c:pt idx="125">
                  <c:v>125.0</c:v>
                </c:pt>
                <c:pt idx="126">
                  <c:v>126.0</c:v>
                </c:pt>
                <c:pt idx="127">
                  <c:v>127.0</c:v>
                </c:pt>
                <c:pt idx="128">
                  <c:v>128.0</c:v>
                </c:pt>
                <c:pt idx="129">
                  <c:v>129.0</c:v>
                </c:pt>
                <c:pt idx="130">
                  <c:v>130.0</c:v>
                </c:pt>
                <c:pt idx="131">
                  <c:v>131.0</c:v>
                </c:pt>
                <c:pt idx="132">
                  <c:v>132.0</c:v>
                </c:pt>
                <c:pt idx="133">
                  <c:v>133.0</c:v>
                </c:pt>
              </c:numCache>
            </c:numRef>
          </c:cat>
          <c:val>
            <c:numRef>
              <c:f>Gly_first_analysis!$C$174:$DS$174</c:f>
              <c:numCache>
                <c:formatCode>General</c:formatCode>
                <c:ptCount val="121"/>
                <c:pt idx="0">
                  <c:v>5.82</c:v>
                </c:pt>
                <c:pt idx="7">
                  <c:v>1.993333333333333</c:v>
                </c:pt>
                <c:pt idx="9">
                  <c:v>6.8663</c:v>
                </c:pt>
                <c:pt idx="13">
                  <c:v>0.670666666666667</c:v>
                </c:pt>
                <c:pt idx="21">
                  <c:v>0.0</c:v>
                </c:pt>
                <c:pt idx="27">
                  <c:v>0.0</c:v>
                </c:pt>
                <c:pt idx="34">
                  <c:v>0.0</c:v>
                </c:pt>
                <c:pt idx="43">
                  <c:v>0.0</c:v>
                </c:pt>
                <c:pt idx="49">
                  <c:v>0.0</c:v>
                </c:pt>
                <c:pt idx="55">
                  <c:v>0.0</c:v>
                </c:pt>
                <c:pt idx="63">
                  <c:v>0.0</c:v>
                </c:pt>
                <c:pt idx="69">
                  <c:v>0.0</c:v>
                </c:pt>
                <c:pt idx="77">
                  <c:v>0.14</c:v>
                </c:pt>
                <c:pt idx="83">
                  <c:v>0.0</c:v>
                </c:pt>
                <c:pt idx="91">
                  <c:v>0.0</c:v>
                </c:pt>
                <c:pt idx="93">
                  <c:v>0.173333333333333</c:v>
                </c:pt>
                <c:pt idx="95">
                  <c:v>0.0</c:v>
                </c:pt>
                <c:pt idx="97">
                  <c:v>0.0</c:v>
                </c:pt>
                <c:pt idx="99">
                  <c:v>0.0</c:v>
                </c:pt>
                <c:pt idx="101">
                  <c:v>0.0</c:v>
                </c:pt>
                <c:pt idx="103">
                  <c:v>0.0</c:v>
                </c:pt>
                <c:pt idx="105">
                  <c:v>0.0</c:v>
                </c:pt>
                <c:pt idx="107">
                  <c:v>0.0</c:v>
                </c:pt>
                <c:pt idx="113">
                  <c:v>0.0</c:v>
                </c:pt>
                <c:pt idx="120">
                  <c:v>0.0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2095777064"/>
        <c:axId val="2095722008"/>
      </c:barChart>
      <c:lineChart>
        <c:grouping val="standard"/>
        <c:varyColors val="0"/>
        <c:ser>
          <c:idx val="6"/>
          <c:order val="6"/>
          <c:tx>
            <c:strRef>
              <c:f>Gly_first_analysis!$B$41</c:f>
              <c:strCache>
                <c:ptCount val="1"/>
                <c:pt idx="0">
                  <c:v>pH</c:v>
                </c:pt>
              </c:strCache>
            </c:strRef>
          </c:tx>
          <c:spPr>
            <a:ln>
              <a:noFill/>
            </a:ln>
          </c:spPr>
          <c:marker>
            <c:symbol val="circle"/>
            <c:size val="7"/>
            <c:spPr>
              <a:solidFill>
                <a:schemeClr val="bg1">
                  <a:lumMod val="50000"/>
                </a:schemeClr>
              </a:solidFill>
              <a:ln>
                <a:solidFill>
                  <a:sysClr val="windowText" lastClr="000000"/>
                </a:solidFill>
              </a:ln>
            </c:spPr>
          </c:marker>
          <c:errBars>
            <c:errDir val="y"/>
            <c:errBarType val="both"/>
            <c:errValType val="cust"/>
            <c:noEndCap val="0"/>
            <c:plus>
              <c:numRef>
                <c:f>Gly_first_analysis!$C$65:$EF$65</c:f>
                <c:numCache>
                  <c:formatCode>General</c:formatCode>
                  <c:ptCount val="134"/>
                  <c:pt idx="1">
                    <c:v>0.0</c:v>
                  </c:pt>
                  <c:pt idx="3">
                    <c:v>0.0901849950564582</c:v>
                  </c:pt>
                  <c:pt idx="5">
                    <c:v>0.0472581562625264</c:v>
                  </c:pt>
                  <c:pt idx="7">
                    <c:v>0.0950438495292219</c:v>
                  </c:pt>
                  <c:pt idx="9">
                    <c:v>0.213853532431272</c:v>
                  </c:pt>
                  <c:pt idx="11">
                    <c:v>0.023094010767585</c:v>
                  </c:pt>
                  <c:pt idx="13">
                    <c:v>0.0850490054811538</c:v>
                  </c:pt>
                  <c:pt idx="15">
                    <c:v>0.0680685928555405</c:v>
                  </c:pt>
                  <c:pt idx="17">
                    <c:v>0.056862407030773</c:v>
                  </c:pt>
                  <c:pt idx="19">
                    <c:v>0.0585946527708229</c:v>
                  </c:pt>
                  <c:pt idx="21">
                    <c:v>0.0832666399786454</c:v>
                  </c:pt>
                  <c:pt idx="23">
                    <c:v>0.126622799421484</c:v>
                  </c:pt>
                  <c:pt idx="25">
                    <c:v>0.0818535277187246</c:v>
                  </c:pt>
                  <c:pt idx="27">
                    <c:v>0.0251661147842358</c:v>
                  </c:pt>
                  <c:pt idx="29">
                    <c:v>0.0115470053837923</c:v>
                  </c:pt>
                  <c:pt idx="31">
                    <c:v>0.215715862498179</c:v>
                  </c:pt>
                  <c:pt idx="33">
                    <c:v>0.286181760425083</c:v>
                  </c:pt>
                  <c:pt idx="35">
                    <c:v>0.0100000000000002</c:v>
                  </c:pt>
                  <c:pt idx="37">
                    <c:v>0.0709459888459757</c:v>
                  </c:pt>
                  <c:pt idx="39">
                    <c:v>0.0709459888459757</c:v>
                  </c:pt>
                  <c:pt idx="41">
                    <c:v>0.062449979983984</c:v>
                  </c:pt>
                  <c:pt idx="43">
                    <c:v>0.0871779788708134</c:v>
                  </c:pt>
                  <c:pt idx="46">
                    <c:v>0.0321455025366435</c:v>
                  </c:pt>
                  <c:pt idx="49">
                    <c:v>0.102143689640297</c:v>
                  </c:pt>
                  <c:pt idx="51">
                    <c:v>0.0503322295684719</c:v>
                  </c:pt>
                  <c:pt idx="53">
                    <c:v>0.0899999999999998</c:v>
                  </c:pt>
                  <c:pt idx="55">
                    <c:v>0.102632028788938</c:v>
                  </c:pt>
                  <c:pt idx="57">
                    <c:v>0.0529150262212917</c:v>
                  </c:pt>
                  <c:pt idx="59">
                    <c:v>0.04</c:v>
                  </c:pt>
                  <c:pt idx="61">
                    <c:v>0.0499999999999998</c:v>
                  </c:pt>
                  <c:pt idx="63">
                    <c:v>0.125033328890074</c:v>
                  </c:pt>
                  <c:pt idx="65">
                    <c:v>0.345880518869354</c:v>
                  </c:pt>
                  <c:pt idx="67">
                    <c:v>0.0781024967590664</c:v>
                  </c:pt>
                  <c:pt idx="69">
                    <c:v>0.0493288286231624</c:v>
                  </c:pt>
                  <c:pt idx="71">
                    <c:v>0.063508529610859</c:v>
                  </c:pt>
                  <c:pt idx="73">
                    <c:v>0.0529150262212915</c:v>
                  </c:pt>
                  <c:pt idx="75">
                    <c:v>0.0665832811847939</c:v>
                  </c:pt>
                  <c:pt idx="77">
                    <c:v>0.0450924975282289</c:v>
                  </c:pt>
                  <c:pt idx="79">
                    <c:v>0.0299999999999998</c:v>
                  </c:pt>
                  <c:pt idx="81">
                    <c:v>0.0550757054728612</c:v>
                  </c:pt>
                  <c:pt idx="83">
                    <c:v>0.0152752523165191</c:v>
                  </c:pt>
                  <c:pt idx="85">
                    <c:v>0.0264575131106458</c:v>
                  </c:pt>
                  <c:pt idx="87">
                    <c:v>0.0208166599946612</c:v>
                  </c:pt>
                  <c:pt idx="89">
                    <c:v>0.0472581562625259</c:v>
                  </c:pt>
                  <c:pt idx="91">
                    <c:v>0.0115470053837928</c:v>
                  </c:pt>
                  <c:pt idx="93">
                    <c:v>0.132035348802256</c:v>
                  </c:pt>
                  <c:pt idx="97">
                    <c:v>0.183303027798234</c:v>
                  </c:pt>
                  <c:pt idx="99">
                    <c:v>0.226495033058123</c:v>
                  </c:pt>
                  <c:pt idx="101">
                    <c:v>0.14</c:v>
                  </c:pt>
                  <c:pt idx="103">
                    <c:v>0.0550757054728612</c:v>
                  </c:pt>
                  <c:pt idx="105">
                    <c:v>0.249064917909635</c:v>
                  </c:pt>
                  <c:pt idx="107">
                    <c:v>0.30171730698343</c:v>
                  </c:pt>
                  <c:pt idx="109">
                    <c:v>0.117189305541647</c:v>
                  </c:pt>
                  <c:pt idx="111">
                    <c:v>0.07</c:v>
                  </c:pt>
                  <c:pt idx="113">
                    <c:v>0.128970280814354</c:v>
                  </c:pt>
                  <c:pt idx="115">
                    <c:v>0.0251661147842358</c:v>
                  </c:pt>
                  <c:pt idx="117">
                    <c:v>0.0208166599946614</c:v>
                  </c:pt>
                  <c:pt idx="121">
                    <c:v>0.0264575131106458</c:v>
                  </c:pt>
                  <c:pt idx="123">
                    <c:v>0.0351188458428422</c:v>
                  </c:pt>
                  <c:pt idx="127">
                    <c:v>0.0665832811847939</c:v>
                  </c:pt>
                  <c:pt idx="129">
                    <c:v>0.0299999999999998</c:v>
                  </c:pt>
                  <c:pt idx="131">
                    <c:v>0.0351188458428426</c:v>
                  </c:pt>
                  <c:pt idx="133">
                    <c:v>0.07</c:v>
                  </c:pt>
                </c:numCache>
              </c:numRef>
            </c:plus>
            <c:minus>
              <c:numRef>
                <c:f>Gly_first_analysis!$C$65:$EF$65</c:f>
                <c:numCache>
                  <c:formatCode>General</c:formatCode>
                  <c:ptCount val="134"/>
                  <c:pt idx="1">
                    <c:v>0.0</c:v>
                  </c:pt>
                  <c:pt idx="3">
                    <c:v>0.0901849950564582</c:v>
                  </c:pt>
                  <c:pt idx="5">
                    <c:v>0.0472581562625264</c:v>
                  </c:pt>
                  <c:pt idx="7">
                    <c:v>0.0950438495292219</c:v>
                  </c:pt>
                  <c:pt idx="9">
                    <c:v>0.213853532431272</c:v>
                  </c:pt>
                  <c:pt idx="11">
                    <c:v>0.023094010767585</c:v>
                  </c:pt>
                  <c:pt idx="13">
                    <c:v>0.0850490054811538</c:v>
                  </c:pt>
                  <c:pt idx="15">
                    <c:v>0.0680685928555405</c:v>
                  </c:pt>
                  <c:pt idx="17">
                    <c:v>0.056862407030773</c:v>
                  </c:pt>
                  <c:pt idx="19">
                    <c:v>0.0585946527708229</c:v>
                  </c:pt>
                  <c:pt idx="21">
                    <c:v>0.0832666399786454</c:v>
                  </c:pt>
                  <c:pt idx="23">
                    <c:v>0.126622799421484</c:v>
                  </c:pt>
                  <c:pt idx="25">
                    <c:v>0.0818535277187246</c:v>
                  </c:pt>
                  <c:pt idx="27">
                    <c:v>0.0251661147842358</c:v>
                  </c:pt>
                  <c:pt idx="29">
                    <c:v>0.0115470053837923</c:v>
                  </c:pt>
                  <c:pt idx="31">
                    <c:v>0.215715862498179</c:v>
                  </c:pt>
                  <c:pt idx="33">
                    <c:v>0.286181760425083</c:v>
                  </c:pt>
                  <c:pt idx="35">
                    <c:v>0.0100000000000002</c:v>
                  </c:pt>
                  <c:pt idx="37">
                    <c:v>0.0709459888459757</c:v>
                  </c:pt>
                  <c:pt idx="39">
                    <c:v>0.0709459888459757</c:v>
                  </c:pt>
                  <c:pt idx="41">
                    <c:v>0.062449979983984</c:v>
                  </c:pt>
                  <c:pt idx="43">
                    <c:v>0.0871779788708134</c:v>
                  </c:pt>
                  <c:pt idx="46">
                    <c:v>0.0321455025366435</c:v>
                  </c:pt>
                  <c:pt idx="49">
                    <c:v>0.102143689640297</c:v>
                  </c:pt>
                  <c:pt idx="51">
                    <c:v>0.0503322295684719</c:v>
                  </c:pt>
                  <c:pt idx="53">
                    <c:v>0.0899999999999998</c:v>
                  </c:pt>
                  <c:pt idx="55">
                    <c:v>0.102632028788938</c:v>
                  </c:pt>
                  <c:pt idx="57">
                    <c:v>0.0529150262212917</c:v>
                  </c:pt>
                  <c:pt idx="59">
                    <c:v>0.04</c:v>
                  </c:pt>
                  <c:pt idx="61">
                    <c:v>0.0499999999999998</c:v>
                  </c:pt>
                  <c:pt idx="63">
                    <c:v>0.125033328890074</c:v>
                  </c:pt>
                  <c:pt idx="65">
                    <c:v>0.345880518869354</c:v>
                  </c:pt>
                  <c:pt idx="67">
                    <c:v>0.0781024967590664</c:v>
                  </c:pt>
                  <c:pt idx="69">
                    <c:v>0.0493288286231624</c:v>
                  </c:pt>
                  <c:pt idx="71">
                    <c:v>0.063508529610859</c:v>
                  </c:pt>
                  <c:pt idx="73">
                    <c:v>0.0529150262212915</c:v>
                  </c:pt>
                  <c:pt idx="75">
                    <c:v>0.0665832811847939</c:v>
                  </c:pt>
                  <c:pt idx="77">
                    <c:v>0.0450924975282289</c:v>
                  </c:pt>
                  <c:pt idx="79">
                    <c:v>0.0299999999999998</c:v>
                  </c:pt>
                  <c:pt idx="81">
                    <c:v>0.0550757054728612</c:v>
                  </c:pt>
                  <c:pt idx="83">
                    <c:v>0.0152752523165191</c:v>
                  </c:pt>
                  <c:pt idx="85">
                    <c:v>0.0264575131106458</c:v>
                  </c:pt>
                  <c:pt idx="87">
                    <c:v>0.0208166599946612</c:v>
                  </c:pt>
                  <c:pt idx="89">
                    <c:v>0.0472581562625259</c:v>
                  </c:pt>
                  <c:pt idx="91">
                    <c:v>0.0115470053837928</c:v>
                  </c:pt>
                  <c:pt idx="93">
                    <c:v>0.132035348802256</c:v>
                  </c:pt>
                  <c:pt idx="97">
                    <c:v>0.183303027798234</c:v>
                  </c:pt>
                  <c:pt idx="99">
                    <c:v>0.226495033058123</c:v>
                  </c:pt>
                  <c:pt idx="101">
                    <c:v>0.14</c:v>
                  </c:pt>
                  <c:pt idx="103">
                    <c:v>0.0550757054728612</c:v>
                  </c:pt>
                  <c:pt idx="105">
                    <c:v>0.249064917909635</c:v>
                  </c:pt>
                  <c:pt idx="107">
                    <c:v>0.30171730698343</c:v>
                  </c:pt>
                  <c:pt idx="109">
                    <c:v>0.117189305541647</c:v>
                  </c:pt>
                  <c:pt idx="111">
                    <c:v>0.07</c:v>
                  </c:pt>
                  <c:pt idx="113">
                    <c:v>0.128970280814354</c:v>
                  </c:pt>
                  <c:pt idx="115">
                    <c:v>0.0251661147842358</c:v>
                  </c:pt>
                  <c:pt idx="117">
                    <c:v>0.0208166599946614</c:v>
                  </c:pt>
                  <c:pt idx="121">
                    <c:v>0.0264575131106458</c:v>
                  </c:pt>
                  <c:pt idx="123">
                    <c:v>0.0351188458428422</c:v>
                  </c:pt>
                  <c:pt idx="127">
                    <c:v>0.0665832811847939</c:v>
                  </c:pt>
                  <c:pt idx="129">
                    <c:v>0.0299999999999998</c:v>
                  </c:pt>
                  <c:pt idx="131">
                    <c:v>0.0351188458428426</c:v>
                  </c:pt>
                  <c:pt idx="133">
                    <c:v>0.07</c:v>
                  </c:pt>
                </c:numCache>
              </c:numRef>
            </c:minus>
            <c:spPr>
              <a:ln>
                <a:solidFill>
                  <a:sysClr val="windowText" lastClr="000000">
                    <a:alpha val="39000"/>
                  </a:sysClr>
                </a:solidFill>
                <a:prstDash val="sysDash"/>
              </a:ln>
            </c:spPr>
          </c:errBars>
          <c:val>
            <c:numRef>
              <c:f>Gly_first_analysis!$C$64:$EF$64</c:f>
              <c:numCache>
                <c:formatCode>General</c:formatCode>
                <c:ptCount val="134"/>
                <c:pt idx="1">
                  <c:v>7.19</c:v>
                </c:pt>
                <c:pt idx="3">
                  <c:v>7.233333333333333</c:v>
                </c:pt>
                <c:pt idx="5">
                  <c:v>6.926666666666666</c:v>
                </c:pt>
                <c:pt idx="7">
                  <c:v>7.143333333333333</c:v>
                </c:pt>
                <c:pt idx="9">
                  <c:v>6.026666666666667</c:v>
                </c:pt>
                <c:pt idx="11">
                  <c:v>5.996666666666666</c:v>
                </c:pt>
                <c:pt idx="13">
                  <c:v>5.833333333333332</c:v>
                </c:pt>
                <c:pt idx="15">
                  <c:v>5.716666666666665</c:v>
                </c:pt>
                <c:pt idx="17">
                  <c:v>5.696666666666666</c:v>
                </c:pt>
                <c:pt idx="19">
                  <c:v>5.636666666666666</c:v>
                </c:pt>
                <c:pt idx="21">
                  <c:v>5.753333333333333</c:v>
                </c:pt>
                <c:pt idx="23">
                  <c:v>5.866666666666667</c:v>
                </c:pt>
                <c:pt idx="25">
                  <c:v>5.78</c:v>
                </c:pt>
                <c:pt idx="27">
                  <c:v>5.593333333333333</c:v>
                </c:pt>
                <c:pt idx="29">
                  <c:v>5.796666666666666</c:v>
                </c:pt>
                <c:pt idx="31">
                  <c:v>6.266666666666665</c:v>
                </c:pt>
                <c:pt idx="33">
                  <c:v>6.359999999999999</c:v>
                </c:pt>
                <c:pt idx="35">
                  <c:v>7.100000000000001</c:v>
                </c:pt>
                <c:pt idx="37">
                  <c:v>6.996666666666666</c:v>
                </c:pt>
                <c:pt idx="39">
                  <c:v>6.996666666666666</c:v>
                </c:pt>
                <c:pt idx="41">
                  <c:v>6.94</c:v>
                </c:pt>
                <c:pt idx="43">
                  <c:v>6.93</c:v>
                </c:pt>
                <c:pt idx="46">
                  <c:v>7.153333333333333</c:v>
                </c:pt>
                <c:pt idx="49">
                  <c:v>7.006666666666666</c:v>
                </c:pt>
                <c:pt idx="51">
                  <c:v>7.056666666666665</c:v>
                </c:pt>
                <c:pt idx="53">
                  <c:v>7.03</c:v>
                </c:pt>
                <c:pt idx="55">
                  <c:v>7.123333333333332</c:v>
                </c:pt>
                <c:pt idx="57">
                  <c:v>7.329999999999999</c:v>
                </c:pt>
                <c:pt idx="59">
                  <c:v>7.21</c:v>
                </c:pt>
                <c:pt idx="61">
                  <c:v>7.16</c:v>
                </c:pt>
                <c:pt idx="63">
                  <c:v>7.233333333333333</c:v>
                </c:pt>
                <c:pt idx="65">
                  <c:v>7.406666666666666</c:v>
                </c:pt>
                <c:pt idx="67">
                  <c:v>7.09</c:v>
                </c:pt>
                <c:pt idx="69">
                  <c:v>7.086666666666666</c:v>
                </c:pt>
                <c:pt idx="71">
                  <c:v>7.283333333333334</c:v>
                </c:pt>
                <c:pt idx="73">
                  <c:v>7.25</c:v>
                </c:pt>
                <c:pt idx="75">
                  <c:v>7.193333333333334</c:v>
                </c:pt>
                <c:pt idx="77">
                  <c:v>7.216666666666665</c:v>
                </c:pt>
                <c:pt idx="79">
                  <c:v>7.24</c:v>
                </c:pt>
                <c:pt idx="81">
                  <c:v>7.263333333333332</c:v>
                </c:pt>
                <c:pt idx="83">
                  <c:v>7.296666666666666</c:v>
                </c:pt>
                <c:pt idx="85">
                  <c:v>7.29</c:v>
                </c:pt>
                <c:pt idx="87">
                  <c:v>7.303333333333333</c:v>
                </c:pt>
                <c:pt idx="89">
                  <c:v>7.333333333333332</c:v>
                </c:pt>
                <c:pt idx="91">
                  <c:v>7.526666666666666</c:v>
                </c:pt>
                <c:pt idx="93">
                  <c:v>6.953333333333333</c:v>
                </c:pt>
                <c:pt idx="97">
                  <c:v>6.12</c:v>
                </c:pt>
                <c:pt idx="99">
                  <c:v>7.05</c:v>
                </c:pt>
                <c:pt idx="101">
                  <c:v>7.32</c:v>
                </c:pt>
                <c:pt idx="103">
                  <c:v>7.223333333333332</c:v>
                </c:pt>
                <c:pt idx="105">
                  <c:v>7.176666666666666</c:v>
                </c:pt>
                <c:pt idx="107">
                  <c:v>7.106666666666666</c:v>
                </c:pt>
                <c:pt idx="109">
                  <c:v>7.143333333333333</c:v>
                </c:pt>
                <c:pt idx="111">
                  <c:v>7.25</c:v>
                </c:pt>
                <c:pt idx="113">
                  <c:v>7.406666666666666</c:v>
                </c:pt>
                <c:pt idx="115">
                  <c:v>7.186666666666667</c:v>
                </c:pt>
                <c:pt idx="117">
                  <c:v>7.313333333333332</c:v>
                </c:pt>
                <c:pt idx="121">
                  <c:v>7.32</c:v>
                </c:pt>
                <c:pt idx="123">
                  <c:v>7.396666666666667</c:v>
                </c:pt>
                <c:pt idx="127">
                  <c:v>7.253333333333332</c:v>
                </c:pt>
                <c:pt idx="129">
                  <c:v>7.31</c:v>
                </c:pt>
                <c:pt idx="131">
                  <c:v>7.303333333333333</c:v>
                </c:pt>
                <c:pt idx="133">
                  <c:v>7.29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95777064"/>
        <c:axId val="2095722008"/>
      </c:lineChart>
      <c:lineChart>
        <c:grouping val="standard"/>
        <c:varyColors val="0"/>
        <c:ser>
          <c:idx val="5"/>
          <c:order val="5"/>
          <c:tx>
            <c:strRef>
              <c:f>Gly_first_analysis!$B$32</c:f>
              <c:strCache>
                <c:ptCount val="1"/>
                <c:pt idx="0">
                  <c:v>% Methane</c:v>
                </c:pt>
              </c:strCache>
            </c:strRef>
          </c:tx>
          <c:spPr>
            <a:ln>
              <a:noFill/>
            </a:ln>
          </c:spPr>
          <c:marker>
            <c:symbol val="square"/>
            <c:size val="7"/>
            <c:spPr>
              <a:solidFill>
                <a:sysClr val="windowText" lastClr="000000"/>
              </a:solidFill>
              <a:ln>
                <a:solidFill>
                  <a:schemeClr val="tx1"/>
                </a:solidFill>
              </a:ln>
            </c:spPr>
          </c:marker>
          <c:errBars>
            <c:errDir val="y"/>
            <c:errBarType val="both"/>
            <c:errValType val="cust"/>
            <c:noEndCap val="0"/>
            <c:plus>
              <c:numRef>
                <c:f>Gly_first_analysis!$C$35:$EF$35</c:f>
                <c:numCache>
                  <c:formatCode>General</c:formatCode>
                  <c:ptCount val="134"/>
                  <c:pt idx="0">
                    <c:v>0.0</c:v>
                  </c:pt>
                  <c:pt idx="1">
                    <c:v>1.965536398374075</c:v>
                  </c:pt>
                  <c:pt idx="2">
                    <c:v>11.92658095739652</c:v>
                  </c:pt>
                  <c:pt idx="3">
                    <c:v>5.311308689955799</c:v>
                  </c:pt>
                  <c:pt idx="4">
                    <c:v>3.118225991382496</c:v>
                  </c:pt>
                  <c:pt idx="5">
                    <c:v>3.647373484212072</c:v>
                  </c:pt>
                  <c:pt idx="6">
                    <c:v>5.281413952090228</c:v>
                  </c:pt>
                  <c:pt idx="7">
                    <c:v>6.542425645991965</c:v>
                  </c:pt>
                  <c:pt idx="8">
                    <c:v>3.874274125562095</c:v>
                  </c:pt>
                  <c:pt idx="9">
                    <c:v>3.742102795666272</c:v>
                  </c:pt>
                  <c:pt idx="10">
                    <c:v>3.601851375797331</c:v>
                  </c:pt>
                  <c:pt idx="11">
                    <c:v>1.36137185711081</c:v>
                  </c:pt>
                  <c:pt idx="12">
                    <c:v>2.651414716712569</c:v>
                  </c:pt>
                  <c:pt idx="13">
                    <c:v>2.573583752927683</c:v>
                  </c:pt>
                  <c:pt idx="14">
                    <c:v>2.107921567168318</c:v>
                  </c:pt>
                  <c:pt idx="15">
                    <c:v>5.370288632839055</c:v>
                  </c:pt>
                  <c:pt idx="16">
                    <c:v>4.119870548128089</c:v>
                  </c:pt>
                  <c:pt idx="17">
                    <c:v>2.926317367158528</c:v>
                  </c:pt>
                  <c:pt idx="18">
                    <c:v>2.454248017893329</c:v>
                  </c:pt>
                  <c:pt idx="19">
                    <c:v>1.38924439894498</c:v>
                  </c:pt>
                  <c:pt idx="20">
                    <c:v>3.775358702604731</c:v>
                  </c:pt>
                  <c:pt idx="21">
                    <c:v>4.366157731156009</c:v>
                  </c:pt>
                  <c:pt idx="22">
                    <c:v>2.853652630109919</c:v>
                  </c:pt>
                  <c:pt idx="23">
                    <c:v>8.03761987987323</c:v>
                  </c:pt>
                  <c:pt idx="24">
                    <c:v>6.950059951779789</c:v>
                  </c:pt>
                  <c:pt idx="25">
                    <c:v>5.631163290120448</c:v>
                  </c:pt>
                  <c:pt idx="26">
                    <c:v>5.033222956847164</c:v>
                  </c:pt>
                  <c:pt idx="27">
                    <c:v>9.429740187301027</c:v>
                  </c:pt>
                  <c:pt idx="28">
                    <c:v>6.698009654616317</c:v>
                  </c:pt>
                  <c:pt idx="29">
                    <c:v>7.184242015225638</c:v>
                  </c:pt>
                  <c:pt idx="30">
                    <c:v>6.372074492136242</c:v>
                  </c:pt>
                  <c:pt idx="31">
                    <c:v>8.29638475481941</c:v>
                  </c:pt>
                  <c:pt idx="32">
                    <c:v>5.340724045795058</c:v>
                  </c:pt>
                  <c:pt idx="33">
                    <c:v>8.556284240252812</c:v>
                  </c:pt>
                  <c:pt idx="34">
                    <c:v>4.393555887129846</c:v>
                  </c:pt>
                  <c:pt idx="35">
                    <c:v>4.45084261685358</c:v>
                  </c:pt>
                  <c:pt idx="36">
                    <c:v>1.552417469626003</c:v>
                  </c:pt>
                  <c:pt idx="37">
                    <c:v>3.987898360456711</c:v>
                  </c:pt>
                  <c:pt idx="38">
                    <c:v>2.645751311064591</c:v>
                  </c:pt>
                  <c:pt idx="39">
                    <c:v>4.007908847932216</c:v>
                  </c:pt>
                  <c:pt idx="40">
                    <c:v>8.001874780324904</c:v>
                  </c:pt>
                  <c:pt idx="41">
                    <c:v>2.929732638541158</c:v>
                  </c:pt>
                  <c:pt idx="42">
                    <c:v>2.122105872319601</c:v>
                  </c:pt>
                  <c:pt idx="43">
                    <c:v>2.358671942711263</c:v>
                  </c:pt>
                  <c:pt idx="44">
                    <c:v>0.585946527708229</c:v>
                  </c:pt>
                  <c:pt idx="45">
                    <c:v>2.27449628123093</c:v>
                  </c:pt>
                  <c:pt idx="46">
                    <c:v>2.286919325205853</c:v>
                  </c:pt>
                  <c:pt idx="47">
                    <c:v>3.06431068920891</c:v>
                  </c:pt>
                  <c:pt idx="48">
                    <c:v>3.280751946327751</c:v>
                  </c:pt>
                  <c:pt idx="49">
                    <c:v>3.008875759039133</c:v>
                  </c:pt>
                  <c:pt idx="50">
                    <c:v>4.450842616853573</c:v>
                  </c:pt>
                  <c:pt idx="51">
                    <c:v>2.651414716712572</c:v>
                  </c:pt>
                  <c:pt idx="52">
                    <c:v>2.523885892824789</c:v>
                  </c:pt>
                  <c:pt idx="53">
                    <c:v>1.905255888325763</c:v>
                  </c:pt>
                  <c:pt idx="54">
                    <c:v>2.882707061079913</c:v>
                  </c:pt>
                  <c:pt idx="55">
                    <c:v>2.778488797889963</c:v>
                  </c:pt>
                  <c:pt idx="56">
                    <c:v>0.513160143944689</c:v>
                  </c:pt>
                  <c:pt idx="57">
                    <c:v>1.429452109492769</c:v>
                  </c:pt>
                  <c:pt idx="58">
                    <c:v>11.7717175184139</c:v>
                  </c:pt>
                  <c:pt idx="59">
                    <c:v>6.496922348312314</c:v>
                  </c:pt>
                  <c:pt idx="60">
                    <c:v>5.51935986626469</c:v>
                  </c:pt>
                  <c:pt idx="61">
                    <c:v>2.967041174863153</c:v>
                  </c:pt>
                  <c:pt idx="62">
                    <c:v>0.763762615825973</c:v>
                  </c:pt>
                  <c:pt idx="63">
                    <c:v>1.724335620850341</c:v>
                  </c:pt>
                  <c:pt idx="64">
                    <c:v>4.055038018728473</c:v>
                  </c:pt>
                  <c:pt idx="65">
                    <c:v>2.565800719723442</c:v>
                  </c:pt>
                  <c:pt idx="66">
                    <c:v>2.325940669922598</c:v>
                  </c:pt>
                  <c:pt idx="67">
                    <c:v>2.514623895005633</c:v>
                  </c:pt>
                  <c:pt idx="68">
                    <c:v>0.305505046330387</c:v>
                  </c:pt>
                  <c:pt idx="69">
                    <c:v>2.433789911502906</c:v>
                  </c:pt>
                  <c:pt idx="70">
                    <c:v>1.053565375285278</c:v>
                  </c:pt>
                  <c:pt idx="71">
                    <c:v>0.984885780179614</c:v>
                  </c:pt>
                  <c:pt idx="72">
                    <c:v>1.250333288900737</c:v>
                  </c:pt>
                  <c:pt idx="73">
                    <c:v>0.850490054811532</c:v>
                  </c:pt>
                  <c:pt idx="74">
                    <c:v>1.594783161854092</c:v>
                  </c:pt>
                  <c:pt idx="75">
                    <c:v>1.258305739211792</c:v>
                  </c:pt>
                  <c:pt idx="76">
                    <c:v>0.346410161513772</c:v>
                  </c:pt>
                  <c:pt idx="77">
                    <c:v>2.079262689833429</c:v>
                  </c:pt>
                  <c:pt idx="78">
                    <c:v>2.30289672658878</c:v>
                  </c:pt>
                  <c:pt idx="79">
                    <c:v>2.662705391138868</c:v>
                  </c:pt>
                  <c:pt idx="80">
                    <c:v>0.721110255092794</c:v>
                  </c:pt>
                  <c:pt idx="81">
                    <c:v>1.563116545025785</c:v>
                  </c:pt>
                  <c:pt idx="82">
                    <c:v>1.537313674346693</c:v>
                  </c:pt>
                  <c:pt idx="83">
                    <c:v>1.113552872566006</c:v>
                  </c:pt>
                  <c:pt idx="84">
                    <c:v>2.200757445365871</c:v>
                  </c:pt>
                  <c:pt idx="85">
                    <c:v>0.723417813807023</c:v>
                  </c:pt>
                  <c:pt idx="86">
                    <c:v>3.235737937472686</c:v>
                  </c:pt>
                  <c:pt idx="87">
                    <c:v>0.351188458428426</c:v>
                  </c:pt>
                  <c:pt idx="88">
                    <c:v>1.497776129244068</c:v>
                  </c:pt>
                  <c:pt idx="89">
                    <c:v>1.553490693030806</c:v>
                  </c:pt>
                  <c:pt idx="90">
                    <c:v>1.361371857110812</c:v>
                  </c:pt>
                  <c:pt idx="91">
                    <c:v>3.774034092762451</c:v>
                  </c:pt>
                  <c:pt idx="92">
                    <c:v>5.744852768638471</c:v>
                  </c:pt>
                  <c:pt idx="93">
                    <c:v>9.734988443752654</c:v>
                  </c:pt>
                  <c:pt idx="94">
                    <c:v>2.084066537645415</c:v>
                  </c:pt>
                  <c:pt idx="95">
                    <c:v>2.573583752927682</c:v>
                  </c:pt>
                  <c:pt idx="96">
                    <c:v>10.98650687586065</c:v>
                  </c:pt>
                  <c:pt idx="97">
                    <c:v>4.361574639202386</c:v>
                  </c:pt>
                  <c:pt idx="98">
                    <c:v>16.15580391066938</c:v>
                  </c:pt>
                  <c:pt idx="99">
                    <c:v>13.03111660603189</c:v>
                  </c:pt>
                  <c:pt idx="100">
                    <c:v>28.9936199878525</c:v>
                  </c:pt>
                  <c:pt idx="101">
                    <c:v>26.33426158701498</c:v>
                  </c:pt>
                  <c:pt idx="102">
                    <c:v>11.64874814447172</c:v>
                  </c:pt>
                  <c:pt idx="103">
                    <c:v>21.31267228669367</c:v>
                  </c:pt>
                  <c:pt idx="104">
                    <c:v>23.57484535120716</c:v>
                  </c:pt>
                  <c:pt idx="105">
                    <c:v>18.62292494033451</c:v>
                  </c:pt>
                  <c:pt idx="106">
                    <c:v>18.62292494033451</c:v>
                  </c:pt>
                  <c:pt idx="107">
                    <c:v>10.39054056983242</c:v>
                  </c:pt>
                  <c:pt idx="108">
                    <c:v>6.42105910267153</c:v>
                  </c:pt>
                  <c:pt idx="109">
                    <c:v>7.02163323830957</c:v>
                  </c:pt>
                  <c:pt idx="110">
                    <c:v>2.345918441321722</c:v>
                  </c:pt>
                  <c:pt idx="111">
                    <c:v>3.295957119462165</c:v>
                  </c:pt>
                  <c:pt idx="112">
                    <c:v>4.921720566360237</c:v>
                  </c:pt>
                  <c:pt idx="113">
                    <c:v>1.21243556529822</c:v>
                  </c:pt>
                  <c:pt idx="114">
                    <c:v>3.04357246231026</c:v>
                  </c:pt>
                  <c:pt idx="115">
                    <c:v>3.271594921950655</c:v>
                  </c:pt>
                  <c:pt idx="116">
                    <c:v>6.422097269065094</c:v>
                  </c:pt>
                  <c:pt idx="118">
                    <c:v>5.619905100029122</c:v>
                  </c:pt>
                  <c:pt idx="119">
                    <c:v>2.150193789716012</c:v>
                  </c:pt>
                  <c:pt idx="120">
                    <c:v>2.730079363925772</c:v>
                  </c:pt>
                  <c:pt idx="121">
                    <c:v>1.969771560359219</c:v>
                  </c:pt>
                  <c:pt idx="122">
                    <c:v>4.128357219685976</c:v>
                  </c:pt>
                  <c:pt idx="123">
                    <c:v>3.113411847689498</c:v>
                  </c:pt>
                  <c:pt idx="124">
                    <c:v>1.479864858694876</c:v>
                  </c:pt>
                  <c:pt idx="125">
                    <c:v>0.305505046330394</c:v>
                  </c:pt>
                  <c:pt idx="127">
                    <c:v>2.170253441421075</c:v>
                  </c:pt>
                  <c:pt idx="128">
                    <c:v>6.47842573469821</c:v>
                  </c:pt>
                  <c:pt idx="129">
                    <c:v>4.229657196511322</c:v>
                  </c:pt>
                  <c:pt idx="130">
                    <c:v>1.637070554374488</c:v>
                  </c:pt>
                  <c:pt idx="131">
                    <c:v>4.714870093650513</c:v>
                  </c:pt>
                  <c:pt idx="132">
                    <c:v>3.207802986469094</c:v>
                  </c:pt>
                  <c:pt idx="133">
                    <c:v>5.533835318595353</c:v>
                  </c:pt>
                </c:numCache>
              </c:numRef>
            </c:plus>
            <c:minus>
              <c:numRef>
                <c:f>Gly_first_analysis!$C$35:$EF$35</c:f>
                <c:numCache>
                  <c:formatCode>General</c:formatCode>
                  <c:ptCount val="134"/>
                  <c:pt idx="0">
                    <c:v>0.0</c:v>
                  </c:pt>
                  <c:pt idx="1">
                    <c:v>1.965536398374075</c:v>
                  </c:pt>
                  <c:pt idx="2">
                    <c:v>11.92658095739652</c:v>
                  </c:pt>
                  <c:pt idx="3">
                    <c:v>5.311308689955799</c:v>
                  </c:pt>
                  <c:pt idx="4">
                    <c:v>3.118225991382496</c:v>
                  </c:pt>
                  <c:pt idx="5">
                    <c:v>3.647373484212072</c:v>
                  </c:pt>
                  <c:pt idx="6">
                    <c:v>5.281413952090228</c:v>
                  </c:pt>
                  <c:pt idx="7">
                    <c:v>6.542425645991965</c:v>
                  </c:pt>
                  <c:pt idx="8">
                    <c:v>3.874274125562095</c:v>
                  </c:pt>
                  <c:pt idx="9">
                    <c:v>3.742102795666272</c:v>
                  </c:pt>
                  <c:pt idx="10">
                    <c:v>3.601851375797331</c:v>
                  </c:pt>
                  <c:pt idx="11">
                    <c:v>1.36137185711081</c:v>
                  </c:pt>
                  <c:pt idx="12">
                    <c:v>2.651414716712569</c:v>
                  </c:pt>
                  <c:pt idx="13">
                    <c:v>2.573583752927683</c:v>
                  </c:pt>
                  <c:pt idx="14">
                    <c:v>2.107921567168318</c:v>
                  </c:pt>
                  <c:pt idx="15">
                    <c:v>5.370288632839055</c:v>
                  </c:pt>
                  <c:pt idx="16">
                    <c:v>4.119870548128089</c:v>
                  </c:pt>
                  <c:pt idx="17">
                    <c:v>2.926317367158528</c:v>
                  </c:pt>
                  <c:pt idx="18">
                    <c:v>2.454248017893329</c:v>
                  </c:pt>
                  <c:pt idx="19">
                    <c:v>1.38924439894498</c:v>
                  </c:pt>
                  <c:pt idx="20">
                    <c:v>3.775358702604731</c:v>
                  </c:pt>
                  <c:pt idx="21">
                    <c:v>4.366157731156009</c:v>
                  </c:pt>
                  <c:pt idx="22">
                    <c:v>2.853652630109919</c:v>
                  </c:pt>
                  <c:pt idx="23">
                    <c:v>8.03761987987323</c:v>
                  </c:pt>
                  <c:pt idx="24">
                    <c:v>6.950059951779789</c:v>
                  </c:pt>
                  <c:pt idx="25">
                    <c:v>5.631163290120448</c:v>
                  </c:pt>
                  <c:pt idx="26">
                    <c:v>5.033222956847164</c:v>
                  </c:pt>
                  <c:pt idx="27">
                    <c:v>9.429740187301027</c:v>
                  </c:pt>
                  <c:pt idx="28">
                    <c:v>6.698009654616317</c:v>
                  </c:pt>
                  <c:pt idx="29">
                    <c:v>7.184242015225638</c:v>
                  </c:pt>
                  <c:pt idx="30">
                    <c:v>6.372074492136242</c:v>
                  </c:pt>
                  <c:pt idx="31">
                    <c:v>8.29638475481941</c:v>
                  </c:pt>
                  <c:pt idx="32">
                    <c:v>5.340724045795058</c:v>
                  </c:pt>
                  <c:pt idx="33">
                    <c:v>8.556284240252812</c:v>
                  </c:pt>
                  <c:pt idx="34">
                    <c:v>4.393555887129846</c:v>
                  </c:pt>
                  <c:pt idx="35">
                    <c:v>4.45084261685358</c:v>
                  </c:pt>
                  <c:pt idx="36">
                    <c:v>1.552417469626003</c:v>
                  </c:pt>
                  <c:pt idx="37">
                    <c:v>3.987898360456711</c:v>
                  </c:pt>
                  <c:pt idx="38">
                    <c:v>2.645751311064591</c:v>
                  </c:pt>
                  <c:pt idx="39">
                    <c:v>4.007908847932216</c:v>
                  </c:pt>
                  <c:pt idx="40">
                    <c:v>8.001874780324904</c:v>
                  </c:pt>
                  <c:pt idx="41">
                    <c:v>2.929732638541158</c:v>
                  </c:pt>
                  <c:pt idx="42">
                    <c:v>2.122105872319601</c:v>
                  </c:pt>
                  <c:pt idx="43">
                    <c:v>2.358671942711263</c:v>
                  </c:pt>
                  <c:pt idx="44">
                    <c:v>0.585946527708229</c:v>
                  </c:pt>
                  <c:pt idx="45">
                    <c:v>2.27449628123093</c:v>
                  </c:pt>
                  <c:pt idx="46">
                    <c:v>2.286919325205853</c:v>
                  </c:pt>
                  <c:pt idx="47">
                    <c:v>3.06431068920891</c:v>
                  </c:pt>
                  <c:pt idx="48">
                    <c:v>3.280751946327751</c:v>
                  </c:pt>
                  <c:pt idx="49">
                    <c:v>3.008875759039133</c:v>
                  </c:pt>
                  <c:pt idx="50">
                    <c:v>4.450842616853573</c:v>
                  </c:pt>
                  <c:pt idx="51">
                    <c:v>2.651414716712572</c:v>
                  </c:pt>
                  <c:pt idx="52">
                    <c:v>2.523885892824789</c:v>
                  </c:pt>
                  <c:pt idx="53">
                    <c:v>1.905255888325763</c:v>
                  </c:pt>
                  <c:pt idx="54">
                    <c:v>2.882707061079913</c:v>
                  </c:pt>
                  <c:pt idx="55">
                    <c:v>2.778488797889963</c:v>
                  </c:pt>
                  <c:pt idx="56">
                    <c:v>0.513160143944689</c:v>
                  </c:pt>
                  <c:pt idx="57">
                    <c:v>1.429452109492769</c:v>
                  </c:pt>
                  <c:pt idx="58">
                    <c:v>11.7717175184139</c:v>
                  </c:pt>
                  <c:pt idx="59">
                    <c:v>6.496922348312314</c:v>
                  </c:pt>
                  <c:pt idx="60">
                    <c:v>5.51935986626469</c:v>
                  </c:pt>
                  <c:pt idx="61">
                    <c:v>2.967041174863153</c:v>
                  </c:pt>
                  <c:pt idx="62">
                    <c:v>0.763762615825973</c:v>
                  </c:pt>
                  <c:pt idx="63">
                    <c:v>1.724335620850341</c:v>
                  </c:pt>
                  <c:pt idx="64">
                    <c:v>4.055038018728473</c:v>
                  </c:pt>
                  <c:pt idx="65">
                    <c:v>2.565800719723442</c:v>
                  </c:pt>
                  <c:pt idx="66">
                    <c:v>2.325940669922598</c:v>
                  </c:pt>
                  <c:pt idx="67">
                    <c:v>2.514623895005633</c:v>
                  </c:pt>
                  <c:pt idx="68">
                    <c:v>0.305505046330387</c:v>
                  </c:pt>
                  <c:pt idx="69">
                    <c:v>2.433789911502906</c:v>
                  </c:pt>
                  <c:pt idx="70">
                    <c:v>1.053565375285278</c:v>
                  </c:pt>
                  <c:pt idx="71">
                    <c:v>0.984885780179614</c:v>
                  </c:pt>
                  <c:pt idx="72">
                    <c:v>1.250333288900737</c:v>
                  </c:pt>
                  <c:pt idx="73">
                    <c:v>0.850490054811532</c:v>
                  </c:pt>
                  <c:pt idx="74">
                    <c:v>1.594783161854092</c:v>
                  </c:pt>
                  <c:pt idx="75">
                    <c:v>1.258305739211792</c:v>
                  </c:pt>
                  <c:pt idx="76">
                    <c:v>0.346410161513772</c:v>
                  </c:pt>
                  <c:pt idx="77">
                    <c:v>2.079262689833429</c:v>
                  </c:pt>
                  <c:pt idx="78">
                    <c:v>2.30289672658878</c:v>
                  </c:pt>
                  <c:pt idx="79">
                    <c:v>2.662705391138868</c:v>
                  </c:pt>
                  <c:pt idx="80">
                    <c:v>0.721110255092794</c:v>
                  </c:pt>
                  <c:pt idx="81">
                    <c:v>1.563116545025785</c:v>
                  </c:pt>
                  <c:pt idx="82">
                    <c:v>1.537313674346693</c:v>
                  </c:pt>
                  <c:pt idx="83">
                    <c:v>1.113552872566006</c:v>
                  </c:pt>
                  <c:pt idx="84">
                    <c:v>2.200757445365871</c:v>
                  </c:pt>
                  <c:pt idx="85">
                    <c:v>0.723417813807023</c:v>
                  </c:pt>
                  <c:pt idx="86">
                    <c:v>3.235737937472686</c:v>
                  </c:pt>
                  <c:pt idx="87">
                    <c:v>0.351188458428426</c:v>
                  </c:pt>
                  <c:pt idx="88">
                    <c:v>1.497776129244068</c:v>
                  </c:pt>
                  <c:pt idx="89">
                    <c:v>1.553490693030806</c:v>
                  </c:pt>
                  <c:pt idx="90">
                    <c:v>1.361371857110812</c:v>
                  </c:pt>
                  <c:pt idx="91">
                    <c:v>3.774034092762451</c:v>
                  </c:pt>
                  <c:pt idx="92">
                    <c:v>5.744852768638471</c:v>
                  </c:pt>
                  <c:pt idx="93">
                    <c:v>9.734988443752654</c:v>
                  </c:pt>
                  <c:pt idx="94">
                    <c:v>2.084066537645415</c:v>
                  </c:pt>
                  <c:pt idx="95">
                    <c:v>2.573583752927682</c:v>
                  </c:pt>
                  <c:pt idx="96">
                    <c:v>10.98650687586065</c:v>
                  </c:pt>
                  <c:pt idx="97">
                    <c:v>4.361574639202386</c:v>
                  </c:pt>
                  <c:pt idx="98">
                    <c:v>16.15580391066938</c:v>
                  </c:pt>
                  <c:pt idx="99">
                    <c:v>13.03111660603189</c:v>
                  </c:pt>
                  <c:pt idx="100">
                    <c:v>28.9936199878525</c:v>
                  </c:pt>
                  <c:pt idx="101">
                    <c:v>26.33426158701498</c:v>
                  </c:pt>
                  <c:pt idx="102">
                    <c:v>11.64874814447172</c:v>
                  </c:pt>
                  <c:pt idx="103">
                    <c:v>21.31267228669367</c:v>
                  </c:pt>
                  <c:pt idx="104">
                    <c:v>23.57484535120716</c:v>
                  </c:pt>
                  <c:pt idx="105">
                    <c:v>18.62292494033451</c:v>
                  </c:pt>
                  <c:pt idx="106">
                    <c:v>18.62292494033451</c:v>
                  </c:pt>
                  <c:pt idx="107">
                    <c:v>10.39054056983242</c:v>
                  </c:pt>
                  <c:pt idx="108">
                    <c:v>6.42105910267153</c:v>
                  </c:pt>
                  <c:pt idx="109">
                    <c:v>7.02163323830957</c:v>
                  </c:pt>
                  <c:pt idx="110">
                    <c:v>2.345918441321722</c:v>
                  </c:pt>
                  <c:pt idx="111">
                    <c:v>3.295957119462165</c:v>
                  </c:pt>
                  <c:pt idx="112">
                    <c:v>4.921720566360237</c:v>
                  </c:pt>
                  <c:pt idx="113">
                    <c:v>1.21243556529822</c:v>
                  </c:pt>
                  <c:pt idx="114">
                    <c:v>3.04357246231026</c:v>
                  </c:pt>
                  <c:pt idx="115">
                    <c:v>3.271594921950655</c:v>
                  </c:pt>
                  <c:pt idx="116">
                    <c:v>6.422097269065094</c:v>
                  </c:pt>
                  <c:pt idx="118">
                    <c:v>5.619905100029122</c:v>
                  </c:pt>
                  <c:pt idx="119">
                    <c:v>2.150193789716012</c:v>
                  </c:pt>
                  <c:pt idx="120">
                    <c:v>2.730079363925772</c:v>
                  </c:pt>
                  <c:pt idx="121">
                    <c:v>1.969771560359219</c:v>
                  </c:pt>
                  <c:pt idx="122">
                    <c:v>4.128357219685976</c:v>
                  </c:pt>
                  <c:pt idx="123">
                    <c:v>3.113411847689498</c:v>
                  </c:pt>
                  <c:pt idx="124">
                    <c:v>1.479864858694876</c:v>
                  </c:pt>
                  <c:pt idx="125">
                    <c:v>0.305505046330394</c:v>
                  </c:pt>
                  <c:pt idx="127">
                    <c:v>2.170253441421075</c:v>
                  </c:pt>
                  <c:pt idx="128">
                    <c:v>6.47842573469821</c:v>
                  </c:pt>
                  <c:pt idx="129">
                    <c:v>4.229657196511322</c:v>
                  </c:pt>
                  <c:pt idx="130">
                    <c:v>1.637070554374488</c:v>
                  </c:pt>
                  <c:pt idx="131">
                    <c:v>4.714870093650513</c:v>
                  </c:pt>
                  <c:pt idx="132">
                    <c:v>3.207802986469094</c:v>
                  </c:pt>
                  <c:pt idx="133">
                    <c:v>5.533835318595353</c:v>
                  </c:pt>
                </c:numCache>
              </c:numRef>
            </c:minus>
            <c:spPr>
              <a:ln>
                <a:solidFill>
                  <a:sysClr val="windowText" lastClr="000000">
                    <a:alpha val="48000"/>
                  </a:sysClr>
                </a:solidFill>
                <a:prstDash val="sysDot"/>
              </a:ln>
            </c:spPr>
          </c:errBars>
          <c:val>
            <c:numRef>
              <c:f>Gly_first_analysis!$C$34:$EF$34</c:f>
              <c:numCache>
                <c:formatCode>General</c:formatCode>
                <c:ptCount val="134"/>
                <c:pt idx="0">
                  <c:v>0.0</c:v>
                </c:pt>
                <c:pt idx="1">
                  <c:v>21.56666666666667</c:v>
                </c:pt>
                <c:pt idx="2">
                  <c:v>46.66666666666666</c:v>
                </c:pt>
                <c:pt idx="3">
                  <c:v>60.1</c:v>
                </c:pt>
                <c:pt idx="4">
                  <c:v>68.83333333333333</c:v>
                </c:pt>
                <c:pt idx="5">
                  <c:v>66.96666666666665</c:v>
                </c:pt>
                <c:pt idx="6">
                  <c:v>64.76666666666666</c:v>
                </c:pt>
                <c:pt idx="7">
                  <c:v>63.03333333333334</c:v>
                </c:pt>
                <c:pt idx="8">
                  <c:v>14.9</c:v>
                </c:pt>
                <c:pt idx="9">
                  <c:v>20.13333333333333</c:v>
                </c:pt>
                <c:pt idx="10">
                  <c:v>28.83333333333333</c:v>
                </c:pt>
                <c:pt idx="11">
                  <c:v>30.03333333333333</c:v>
                </c:pt>
                <c:pt idx="12">
                  <c:v>34.5</c:v>
                </c:pt>
                <c:pt idx="13">
                  <c:v>40.36666666666667</c:v>
                </c:pt>
                <c:pt idx="14">
                  <c:v>38.83333333333334</c:v>
                </c:pt>
                <c:pt idx="15">
                  <c:v>26.89999999999999</c:v>
                </c:pt>
                <c:pt idx="16">
                  <c:v>19.73333333333333</c:v>
                </c:pt>
                <c:pt idx="17">
                  <c:v>22.36666666666666</c:v>
                </c:pt>
                <c:pt idx="18">
                  <c:v>21.86666666666666</c:v>
                </c:pt>
                <c:pt idx="19">
                  <c:v>22.0</c:v>
                </c:pt>
                <c:pt idx="20">
                  <c:v>12.46666666666667</c:v>
                </c:pt>
                <c:pt idx="21">
                  <c:v>20.06666666666667</c:v>
                </c:pt>
                <c:pt idx="22">
                  <c:v>16.83333333333333</c:v>
                </c:pt>
                <c:pt idx="23">
                  <c:v>18.66666666666667</c:v>
                </c:pt>
                <c:pt idx="24">
                  <c:v>20.73333333333333</c:v>
                </c:pt>
                <c:pt idx="25">
                  <c:v>19.3</c:v>
                </c:pt>
                <c:pt idx="26">
                  <c:v>15.16666666666667</c:v>
                </c:pt>
                <c:pt idx="27">
                  <c:v>15.1</c:v>
                </c:pt>
                <c:pt idx="28">
                  <c:v>16.26666666666667</c:v>
                </c:pt>
                <c:pt idx="29">
                  <c:v>21.36666666666666</c:v>
                </c:pt>
                <c:pt idx="30">
                  <c:v>21.13333333333333</c:v>
                </c:pt>
                <c:pt idx="31">
                  <c:v>27.5</c:v>
                </c:pt>
                <c:pt idx="32">
                  <c:v>27.36666666666666</c:v>
                </c:pt>
                <c:pt idx="33">
                  <c:v>47.70000000000001</c:v>
                </c:pt>
                <c:pt idx="34">
                  <c:v>63.13333333333333</c:v>
                </c:pt>
                <c:pt idx="35">
                  <c:v>76.5</c:v>
                </c:pt>
                <c:pt idx="36">
                  <c:v>59.3</c:v>
                </c:pt>
                <c:pt idx="37">
                  <c:v>58.23333333333332</c:v>
                </c:pt>
                <c:pt idx="38">
                  <c:v>44.9</c:v>
                </c:pt>
                <c:pt idx="39">
                  <c:v>45.66666666666666</c:v>
                </c:pt>
                <c:pt idx="40">
                  <c:v>49.0</c:v>
                </c:pt>
                <c:pt idx="41">
                  <c:v>62.83333333333334</c:v>
                </c:pt>
                <c:pt idx="42">
                  <c:v>58.26666666666667</c:v>
                </c:pt>
                <c:pt idx="43">
                  <c:v>57.33333333333334</c:v>
                </c:pt>
                <c:pt idx="44">
                  <c:v>61.63333333333332</c:v>
                </c:pt>
                <c:pt idx="45">
                  <c:v>56.93333333333334</c:v>
                </c:pt>
                <c:pt idx="46">
                  <c:v>56.7</c:v>
                </c:pt>
                <c:pt idx="47">
                  <c:v>59.1</c:v>
                </c:pt>
                <c:pt idx="48">
                  <c:v>64.06666666666666</c:v>
                </c:pt>
                <c:pt idx="49">
                  <c:v>64.66666666666667</c:v>
                </c:pt>
                <c:pt idx="50">
                  <c:v>72.8</c:v>
                </c:pt>
                <c:pt idx="51">
                  <c:v>66.3</c:v>
                </c:pt>
                <c:pt idx="52">
                  <c:v>68.2</c:v>
                </c:pt>
                <c:pt idx="53">
                  <c:v>68.99999999999998</c:v>
                </c:pt>
                <c:pt idx="54">
                  <c:v>65.2</c:v>
                </c:pt>
                <c:pt idx="55">
                  <c:v>68.3</c:v>
                </c:pt>
                <c:pt idx="56">
                  <c:v>66.93333333333334</c:v>
                </c:pt>
                <c:pt idx="57">
                  <c:v>66.96666666666668</c:v>
                </c:pt>
                <c:pt idx="58">
                  <c:v>61.16666666666666</c:v>
                </c:pt>
                <c:pt idx="59">
                  <c:v>64.5</c:v>
                </c:pt>
                <c:pt idx="60">
                  <c:v>65.63333333333334</c:v>
                </c:pt>
                <c:pt idx="61">
                  <c:v>68.93333333333334</c:v>
                </c:pt>
                <c:pt idx="62">
                  <c:v>67.56666666666667</c:v>
                </c:pt>
                <c:pt idx="63">
                  <c:v>65.43333333333332</c:v>
                </c:pt>
                <c:pt idx="64">
                  <c:v>64.56666666666666</c:v>
                </c:pt>
                <c:pt idx="65">
                  <c:v>68.83333333333333</c:v>
                </c:pt>
                <c:pt idx="66">
                  <c:v>70.4</c:v>
                </c:pt>
                <c:pt idx="67">
                  <c:v>69.23333333333333</c:v>
                </c:pt>
                <c:pt idx="68">
                  <c:v>74.83333333333333</c:v>
                </c:pt>
                <c:pt idx="69">
                  <c:v>68.83333333333333</c:v>
                </c:pt>
                <c:pt idx="70">
                  <c:v>71.9</c:v>
                </c:pt>
                <c:pt idx="71">
                  <c:v>69.9</c:v>
                </c:pt>
                <c:pt idx="72">
                  <c:v>69.23333333333333</c:v>
                </c:pt>
                <c:pt idx="73">
                  <c:v>69.23333333333333</c:v>
                </c:pt>
                <c:pt idx="74">
                  <c:v>69.33333333333333</c:v>
                </c:pt>
                <c:pt idx="75">
                  <c:v>70.03333333333335</c:v>
                </c:pt>
                <c:pt idx="76">
                  <c:v>70.10000000000001</c:v>
                </c:pt>
                <c:pt idx="77">
                  <c:v>67.83333333333333</c:v>
                </c:pt>
                <c:pt idx="78">
                  <c:v>67.93333333333334</c:v>
                </c:pt>
                <c:pt idx="79">
                  <c:v>67.7</c:v>
                </c:pt>
                <c:pt idx="80">
                  <c:v>71.2</c:v>
                </c:pt>
                <c:pt idx="81">
                  <c:v>69.96666666666668</c:v>
                </c:pt>
                <c:pt idx="82">
                  <c:v>69.16666666666667</c:v>
                </c:pt>
                <c:pt idx="83">
                  <c:v>70.5</c:v>
                </c:pt>
                <c:pt idx="84">
                  <c:v>68.13333333333334</c:v>
                </c:pt>
                <c:pt idx="85">
                  <c:v>77.86666666666667</c:v>
                </c:pt>
                <c:pt idx="86">
                  <c:v>64.9</c:v>
                </c:pt>
                <c:pt idx="87">
                  <c:v>73.46666666666666</c:v>
                </c:pt>
                <c:pt idx="88">
                  <c:v>71.73333333333333</c:v>
                </c:pt>
                <c:pt idx="89">
                  <c:v>69.33333333333333</c:v>
                </c:pt>
                <c:pt idx="90">
                  <c:v>69.33333333333333</c:v>
                </c:pt>
                <c:pt idx="91">
                  <c:v>67.76666666666666</c:v>
                </c:pt>
                <c:pt idx="92">
                  <c:v>32.96666666666667</c:v>
                </c:pt>
                <c:pt idx="93">
                  <c:v>61.70000000000001</c:v>
                </c:pt>
                <c:pt idx="94">
                  <c:v>66.56666666666667</c:v>
                </c:pt>
                <c:pt idx="95">
                  <c:v>62.03333333333334</c:v>
                </c:pt>
                <c:pt idx="96">
                  <c:v>15.23333333333333</c:v>
                </c:pt>
                <c:pt idx="97">
                  <c:v>24.76666666666667</c:v>
                </c:pt>
                <c:pt idx="98">
                  <c:v>14.6</c:v>
                </c:pt>
                <c:pt idx="99">
                  <c:v>23.6</c:v>
                </c:pt>
                <c:pt idx="100">
                  <c:v>31.4</c:v>
                </c:pt>
                <c:pt idx="101">
                  <c:v>36.33333333333334</c:v>
                </c:pt>
                <c:pt idx="102">
                  <c:v>16.03333333333333</c:v>
                </c:pt>
                <c:pt idx="103">
                  <c:v>28.2</c:v>
                </c:pt>
                <c:pt idx="104">
                  <c:v>29.93333333333333</c:v>
                </c:pt>
                <c:pt idx="105">
                  <c:v>22.96666666666667</c:v>
                </c:pt>
                <c:pt idx="106">
                  <c:v>22.96666666666667</c:v>
                </c:pt>
                <c:pt idx="107">
                  <c:v>29.33333333333333</c:v>
                </c:pt>
                <c:pt idx="108">
                  <c:v>49.7</c:v>
                </c:pt>
                <c:pt idx="109">
                  <c:v>50.03333333333333</c:v>
                </c:pt>
                <c:pt idx="110">
                  <c:v>47.56666666666666</c:v>
                </c:pt>
                <c:pt idx="111">
                  <c:v>58.36666666666667</c:v>
                </c:pt>
                <c:pt idx="112">
                  <c:v>55.23333333333334</c:v>
                </c:pt>
                <c:pt idx="113">
                  <c:v>70.2</c:v>
                </c:pt>
                <c:pt idx="114">
                  <c:v>54.46666666666667</c:v>
                </c:pt>
                <c:pt idx="115">
                  <c:v>72.43333333333334</c:v>
                </c:pt>
                <c:pt idx="116">
                  <c:v>69.76666666666666</c:v>
                </c:pt>
                <c:pt idx="118">
                  <c:v>78.76666666666666</c:v>
                </c:pt>
                <c:pt idx="119">
                  <c:v>78.23333333333333</c:v>
                </c:pt>
                <c:pt idx="120">
                  <c:v>67.53333333333333</c:v>
                </c:pt>
                <c:pt idx="121">
                  <c:v>81.0</c:v>
                </c:pt>
                <c:pt idx="122">
                  <c:v>73.53333333333333</c:v>
                </c:pt>
                <c:pt idx="123">
                  <c:v>80.26666666666666</c:v>
                </c:pt>
                <c:pt idx="124">
                  <c:v>75.7</c:v>
                </c:pt>
                <c:pt idx="125">
                  <c:v>79.93333333333334</c:v>
                </c:pt>
                <c:pt idx="127">
                  <c:v>77.9</c:v>
                </c:pt>
                <c:pt idx="128">
                  <c:v>56.6</c:v>
                </c:pt>
                <c:pt idx="129">
                  <c:v>71.7</c:v>
                </c:pt>
                <c:pt idx="130">
                  <c:v>59.4</c:v>
                </c:pt>
                <c:pt idx="131">
                  <c:v>75.4</c:v>
                </c:pt>
                <c:pt idx="132">
                  <c:v>73.6</c:v>
                </c:pt>
                <c:pt idx="133">
                  <c:v>76.66666666666667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95676488"/>
        <c:axId val="2095837288"/>
      </c:lineChart>
      <c:catAx>
        <c:axId val="209577706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600"/>
                </a:pPr>
                <a:r>
                  <a:rPr lang="en-US" sz="1600"/>
                  <a:t>Day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2095722008"/>
        <c:crosses val="autoZero"/>
        <c:auto val="1"/>
        <c:lblAlgn val="ctr"/>
        <c:lblOffset val="100"/>
        <c:tickLblSkip val="10"/>
        <c:tickMarkSkip val="1"/>
        <c:noMultiLvlLbl val="0"/>
      </c:catAx>
      <c:valAx>
        <c:axId val="2095722008"/>
        <c:scaling>
          <c:orientation val="minMax"/>
          <c:min val="0.0"/>
        </c:scaling>
        <c:delete val="0"/>
        <c:axPos val="l"/>
        <c:majorGridlines>
          <c:spPr>
            <a:ln>
              <a:solidFill>
                <a:schemeClr val="bg1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 sz="1200"/>
                </a:pPr>
                <a:r>
                  <a:rPr lang="en-US" sz="1200"/>
                  <a:t>VFA (g/l) and pH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2095777064"/>
        <c:crosses val="autoZero"/>
        <c:crossBetween val="between"/>
      </c:valAx>
      <c:valAx>
        <c:axId val="2095837288"/>
        <c:scaling>
          <c:orientation val="minMax"/>
          <c:min val="0.0"/>
        </c:scaling>
        <c:delete val="0"/>
        <c:axPos val="r"/>
        <c:title>
          <c:tx>
            <c:rich>
              <a:bodyPr rot="-5400000" vert="horz"/>
              <a:lstStyle/>
              <a:p>
                <a:pPr>
                  <a:defRPr sz="1200"/>
                </a:pPr>
                <a:r>
                  <a:rPr lang="en-US" sz="1200"/>
                  <a:t>% Methane in Biogas</a:t>
                </a:r>
              </a:p>
            </c:rich>
          </c:tx>
          <c:layout>
            <c:manualLayout>
              <c:xMode val="edge"/>
              <c:yMode val="edge"/>
              <c:x val="0.868624559354632"/>
              <c:y val="0.427491557160292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crossAx val="2095676488"/>
        <c:crosses val="max"/>
        <c:crossBetween val="between"/>
      </c:valAx>
      <c:catAx>
        <c:axId val="2095676488"/>
        <c:scaling>
          <c:orientation val="minMax"/>
        </c:scaling>
        <c:delete val="1"/>
        <c:axPos val="b"/>
        <c:majorTickMark val="out"/>
        <c:minorTickMark val="none"/>
        <c:tickLblPos val="none"/>
        <c:crossAx val="2095837288"/>
        <c:crosses val="autoZero"/>
        <c:auto val="1"/>
        <c:lblAlgn val="ctr"/>
        <c:lblOffset val="100"/>
        <c:noMultiLvlLbl val="0"/>
      </c:catAx>
    </c:plotArea>
    <c:legend>
      <c:legendPos val="r"/>
      <c:layout>
        <c:manualLayout>
          <c:xMode val="edge"/>
          <c:yMode val="edge"/>
          <c:x val="0.861217817174428"/>
          <c:y val="0.0435999740055517"/>
          <c:w val="0.137768578717817"/>
          <c:h val="0.339154530568114"/>
        </c:manualLayout>
      </c:layout>
      <c:overlay val="0"/>
      <c:txPr>
        <a:bodyPr/>
        <a:lstStyle/>
        <a:p>
          <a:pPr>
            <a:defRPr sz="1400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0000000000002" l="0.700000000000001" r="0.700000000000001" t="0.750000000000002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0544452079631563"/>
          <c:y val="0.0208171611920026"/>
          <c:w val="0.786015340705592"/>
          <c:h val="0.870146483001131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Gly_first_analysis!$B$186</c:f>
              <c:strCache>
                <c:ptCount val="1"/>
                <c:pt idx="0">
                  <c:v>n butyric</c:v>
                </c:pt>
              </c:strCache>
            </c:strRef>
          </c:tx>
          <c:spPr>
            <a:pattFill prst="pct30"/>
            <a:ln>
              <a:solidFill>
                <a:sysClr val="windowText" lastClr="000000"/>
              </a:solidFill>
            </a:ln>
          </c:spPr>
          <c:invertIfNegative val="0"/>
          <c:cat>
            <c:numRef>
              <c:f>Gly_first_analysis!$C$172:$EF$172</c:f>
              <c:numCache>
                <c:formatCode>General</c:formatCode>
                <c:ptCount val="134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4.0</c:v>
                </c:pt>
                <c:pt idx="5">
                  <c:v>5.0</c:v>
                </c:pt>
                <c:pt idx="6">
                  <c:v>6.0</c:v>
                </c:pt>
                <c:pt idx="7">
                  <c:v>7.0</c:v>
                </c:pt>
                <c:pt idx="8">
                  <c:v>8.0</c:v>
                </c:pt>
                <c:pt idx="9">
                  <c:v>9.0</c:v>
                </c:pt>
                <c:pt idx="10">
                  <c:v>10.0</c:v>
                </c:pt>
                <c:pt idx="11">
                  <c:v>11.0</c:v>
                </c:pt>
                <c:pt idx="12">
                  <c:v>12.0</c:v>
                </c:pt>
                <c:pt idx="13">
                  <c:v>13.0</c:v>
                </c:pt>
                <c:pt idx="14">
                  <c:v>14.0</c:v>
                </c:pt>
                <c:pt idx="15">
                  <c:v>15.0</c:v>
                </c:pt>
                <c:pt idx="16">
                  <c:v>16.0</c:v>
                </c:pt>
                <c:pt idx="17">
                  <c:v>17.0</c:v>
                </c:pt>
                <c:pt idx="18">
                  <c:v>18.0</c:v>
                </c:pt>
                <c:pt idx="19">
                  <c:v>19.0</c:v>
                </c:pt>
                <c:pt idx="20">
                  <c:v>20.0</c:v>
                </c:pt>
                <c:pt idx="21">
                  <c:v>21.0</c:v>
                </c:pt>
                <c:pt idx="22">
                  <c:v>22.0</c:v>
                </c:pt>
                <c:pt idx="23">
                  <c:v>23.0</c:v>
                </c:pt>
                <c:pt idx="24">
                  <c:v>24.0</c:v>
                </c:pt>
                <c:pt idx="25">
                  <c:v>25.0</c:v>
                </c:pt>
                <c:pt idx="26">
                  <c:v>26.0</c:v>
                </c:pt>
                <c:pt idx="27">
                  <c:v>27.0</c:v>
                </c:pt>
                <c:pt idx="28">
                  <c:v>28.0</c:v>
                </c:pt>
                <c:pt idx="29">
                  <c:v>29.0</c:v>
                </c:pt>
                <c:pt idx="30">
                  <c:v>30.0</c:v>
                </c:pt>
                <c:pt idx="31">
                  <c:v>31.0</c:v>
                </c:pt>
                <c:pt idx="32">
                  <c:v>32.0</c:v>
                </c:pt>
                <c:pt idx="33">
                  <c:v>33.0</c:v>
                </c:pt>
                <c:pt idx="34">
                  <c:v>34.0</c:v>
                </c:pt>
                <c:pt idx="35">
                  <c:v>35.0</c:v>
                </c:pt>
                <c:pt idx="36">
                  <c:v>36.0</c:v>
                </c:pt>
                <c:pt idx="37">
                  <c:v>37.0</c:v>
                </c:pt>
                <c:pt idx="38">
                  <c:v>38.0</c:v>
                </c:pt>
                <c:pt idx="39">
                  <c:v>39.0</c:v>
                </c:pt>
                <c:pt idx="40">
                  <c:v>40.0</c:v>
                </c:pt>
                <c:pt idx="41">
                  <c:v>41.0</c:v>
                </c:pt>
                <c:pt idx="42">
                  <c:v>42.0</c:v>
                </c:pt>
                <c:pt idx="43">
                  <c:v>43.0</c:v>
                </c:pt>
                <c:pt idx="44">
                  <c:v>44.0</c:v>
                </c:pt>
                <c:pt idx="45">
                  <c:v>45.0</c:v>
                </c:pt>
                <c:pt idx="46">
                  <c:v>46.0</c:v>
                </c:pt>
                <c:pt idx="47">
                  <c:v>47.0</c:v>
                </c:pt>
                <c:pt idx="48">
                  <c:v>48.0</c:v>
                </c:pt>
                <c:pt idx="49">
                  <c:v>49.0</c:v>
                </c:pt>
                <c:pt idx="50">
                  <c:v>50.0</c:v>
                </c:pt>
                <c:pt idx="51">
                  <c:v>51.0</c:v>
                </c:pt>
                <c:pt idx="52">
                  <c:v>52.0</c:v>
                </c:pt>
                <c:pt idx="53">
                  <c:v>53.0</c:v>
                </c:pt>
                <c:pt idx="54">
                  <c:v>54.0</c:v>
                </c:pt>
                <c:pt idx="55">
                  <c:v>55.0</c:v>
                </c:pt>
                <c:pt idx="56">
                  <c:v>56.0</c:v>
                </c:pt>
                <c:pt idx="57">
                  <c:v>57.0</c:v>
                </c:pt>
                <c:pt idx="58">
                  <c:v>58.0</c:v>
                </c:pt>
                <c:pt idx="59">
                  <c:v>59.0</c:v>
                </c:pt>
                <c:pt idx="60">
                  <c:v>60.0</c:v>
                </c:pt>
                <c:pt idx="61">
                  <c:v>61.0</c:v>
                </c:pt>
                <c:pt idx="62">
                  <c:v>62.0</c:v>
                </c:pt>
                <c:pt idx="63">
                  <c:v>63.0</c:v>
                </c:pt>
                <c:pt idx="64">
                  <c:v>64.0</c:v>
                </c:pt>
                <c:pt idx="65">
                  <c:v>65.0</c:v>
                </c:pt>
                <c:pt idx="66">
                  <c:v>66.0</c:v>
                </c:pt>
                <c:pt idx="67">
                  <c:v>67.0</c:v>
                </c:pt>
                <c:pt idx="68">
                  <c:v>68.0</c:v>
                </c:pt>
                <c:pt idx="69">
                  <c:v>69.0</c:v>
                </c:pt>
                <c:pt idx="70">
                  <c:v>70.0</c:v>
                </c:pt>
                <c:pt idx="71">
                  <c:v>71.0</c:v>
                </c:pt>
                <c:pt idx="72">
                  <c:v>72.0</c:v>
                </c:pt>
                <c:pt idx="73">
                  <c:v>73.0</c:v>
                </c:pt>
                <c:pt idx="74">
                  <c:v>74.0</c:v>
                </c:pt>
                <c:pt idx="75">
                  <c:v>75.0</c:v>
                </c:pt>
                <c:pt idx="76">
                  <c:v>76.0</c:v>
                </c:pt>
                <c:pt idx="77">
                  <c:v>77.0</c:v>
                </c:pt>
                <c:pt idx="78">
                  <c:v>78.0</c:v>
                </c:pt>
                <c:pt idx="79">
                  <c:v>79.0</c:v>
                </c:pt>
                <c:pt idx="80">
                  <c:v>80.0</c:v>
                </c:pt>
                <c:pt idx="81">
                  <c:v>81.0</c:v>
                </c:pt>
                <c:pt idx="82">
                  <c:v>82.0</c:v>
                </c:pt>
                <c:pt idx="83">
                  <c:v>83.0</c:v>
                </c:pt>
                <c:pt idx="84">
                  <c:v>84.0</c:v>
                </c:pt>
                <c:pt idx="85">
                  <c:v>85.0</c:v>
                </c:pt>
                <c:pt idx="86">
                  <c:v>86.0</c:v>
                </c:pt>
                <c:pt idx="87">
                  <c:v>87.0</c:v>
                </c:pt>
                <c:pt idx="88">
                  <c:v>88.0</c:v>
                </c:pt>
                <c:pt idx="89">
                  <c:v>89.0</c:v>
                </c:pt>
                <c:pt idx="90">
                  <c:v>90.0</c:v>
                </c:pt>
                <c:pt idx="91">
                  <c:v>91.0</c:v>
                </c:pt>
                <c:pt idx="92">
                  <c:v>92.0</c:v>
                </c:pt>
                <c:pt idx="93">
                  <c:v>93.0</c:v>
                </c:pt>
                <c:pt idx="94">
                  <c:v>94.0</c:v>
                </c:pt>
                <c:pt idx="95">
                  <c:v>95.0</c:v>
                </c:pt>
                <c:pt idx="96">
                  <c:v>96.0</c:v>
                </c:pt>
                <c:pt idx="97">
                  <c:v>97.0</c:v>
                </c:pt>
                <c:pt idx="98">
                  <c:v>98.0</c:v>
                </c:pt>
                <c:pt idx="99">
                  <c:v>99.0</c:v>
                </c:pt>
                <c:pt idx="100">
                  <c:v>100.0</c:v>
                </c:pt>
                <c:pt idx="101">
                  <c:v>101.0</c:v>
                </c:pt>
                <c:pt idx="102">
                  <c:v>102.0</c:v>
                </c:pt>
                <c:pt idx="103">
                  <c:v>103.0</c:v>
                </c:pt>
                <c:pt idx="104">
                  <c:v>104.0</c:v>
                </c:pt>
                <c:pt idx="105">
                  <c:v>105.0</c:v>
                </c:pt>
                <c:pt idx="106">
                  <c:v>106.0</c:v>
                </c:pt>
                <c:pt idx="107">
                  <c:v>107.0</c:v>
                </c:pt>
                <c:pt idx="108">
                  <c:v>108.0</c:v>
                </c:pt>
                <c:pt idx="109">
                  <c:v>109.0</c:v>
                </c:pt>
                <c:pt idx="110">
                  <c:v>110.0</c:v>
                </c:pt>
                <c:pt idx="111">
                  <c:v>111.0</c:v>
                </c:pt>
                <c:pt idx="112">
                  <c:v>112.0</c:v>
                </c:pt>
                <c:pt idx="113">
                  <c:v>113.0</c:v>
                </c:pt>
                <c:pt idx="114">
                  <c:v>114.0</c:v>
                </c:pt>
                <c:pt idx="115">
                  <c:v>115.0</c:v>
                </c:pt>
                <c:pt idx="116">
                  <c:v>116.0</c:v>
                </c:pt>
                <c:pt idx="117">
                  <c:v>117.0</c:v>
                </c:pt>
                <c:pt idx="118">
                  <c:v>118.0</c:v>
                </c:pt>
                <c:pt idx="119">
                  <c:v>119.0</c:v>
                </c:pt>
                <c:pt idx="120">
                  <c:v>120.0</c:v>
                </c:pt>
                <c:pt idx="121">
                  <c:v>121.0</c:v>
                </c:pt>
                <c:pt idx="122">
                  <c:v>122.0</c:v>
                </c:pt>
                <c:pt idx="123">
                  <c:v>123.0</c:v>
                </c:pt>
                <c:pt idx="124">
                  <c:v>124.0</c:v>
                </c:pt>
                <c:pt idx="125">
                  <c:v>125.0</c:v>
                </c:pt>
                <c:pt idx="126">
                  <c:v>126.0</c:v>
                </c:pt>
                <c:pt idx="127">
                  <c:v>127.0</c:v>
                </c:pt>
                <c:pt idx="128">
                  <c:v>128.0</c:v>
                </c:pt>
                <c:pt idx="129">
                  <c:v>129.0</c:v>
                </c:pt>
                <c:pt idx="130">
                  <c:v>130.0</c:v>
                </c:pt>
                <c:pt idx="131">
                  <c:v>131.0</c:v>
                </c:pt>
                <c:pt idx="132">
                  <c:v>132.0</c:v>
                </c:pt>
                <c:pt idx="133">
                  <c:v>133.0</c:v>
                </c:pt>
              </c:numCache>
            </c:numRef>
          </c:cat>
          <c:val>
            <c:numRef>
              <c:f>Gly_first_analysis!$C$202:$DL$202</c:f>
              <c:numCache>
                <c:formatCode>General</c:formatCode>
                <c:ptCount val="114"/>
                <c:pt idx="0">
                  <c:v>1.2304</c:v>
                </c:pt>
                <c:pt idx="7">
                  <c:v>0.0</c:v>
                </c:pt>
                <c:pt idx="9">
                  <c:v>0.0</c:v>
                </c:pt>
                <c:pt idx="13">
                  <c:v>0.0</c:v>
                </c:pt>
                <c:pt idx="21">
                  <c:v>0.0</c:v>
                </c:pt>
                <c:pt idx="27">
                  <c:v>0.0</c:v>
                </c:pt>
                <c:pt idx="34">
                  <c:v>0.00666666666666667</c:v>
                </c:pt>
                <c:pt idx="43">
                  <c:v>0.0</c:v>
                </c:pt>
                <c:pt idx="49">
                  <c:v>0.0666666666666667</c:v>
                </c:pt>
                <c:pt idx="55">
                  <c:v>0.0</c:v>
                </c:pt>
                <c:pt idx="63">
                  <c:v>0.0333333333333333</c:v>
                </c:pt>
                <c:pt idx="69">
                  <c:v>0.106666666666667</c:v>
                </c:pt>
                <c:pt idx="77">
                  <c:v>0.536333333333333</c:v>
                </c:pt>
                <c:pt idx="83">
                  <c:v>0.0</c:v>
                </c:pt>
                <c:pt idx="91">
                  <c:v>0.148465333333333</c:v>
                </c:pt>
                <c:pt idx="93">
                  <c:v>0.753333333333333</c:v>
                </c:pt>
                <c:pt idx="95">
                  <c:v>1.366571666666666</c:v>
                </c:pt>
                <c:pt idx="97">
                  <c:v>2.108666666666667</c:v>
                </c:pt>
                <c:pt idx="99">
                  <c:v>1.5422375</c:v>
                </c:pt>
                <c:pt idx="101">
                  <c:v>1.4185</c:v>
                </c:pt>
                <c:pt idx="103">
                  <c:v>1.494</c:v>
                </c:pt>
                <c:pt idx="105">
                  <c:v>1.458</c:v>
                </c:pt>
                <c:pt idx="107">
                  <c:v>1.408</c:v>
                </c:pt>
                <c:pt idx="113">
                  <c:v>1.3545</c:v>
                </c:pt>
              </c:numCache>
            </c:numRef>
          </c:val>
        </c:ser>
        <c:ser>
          <c:idx val="1"/>
          <c:order val="1"/>
          <c:tx>
            <c:strRef>
              <c:f>Gly_first_analysis!$B$183</c:f>
              <c:strCache>
                <c:ptCount val="1"/>
                <c:pt idx="0">
                  <c:v>iso butyric</c:v>
                </c:pt>
              </c:strCache>
            </c:strRef>
          </c:tx>
          <c:spPr>
            <a:pattFill prst="wdUpDiag"/>
            <a:ln>
              <a:solidFill>
                <a:schemeClr val="tx1"/>
              </a:solidFill>
            </a:ln>
          </c:spPr>
          <c:invertIfNegative val="0"/>
          <c:cat>
            <c:numRef>
              <c:f>Gly_first_analysis!$C$172:$EF$172</c:f>
              <c:numCache>
                <c:formatCode>General</c:formatCode>
                <c:ptCount val="134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4.0</c:v>
                </c:pt>
                <c:pt idx="5">
                  <c:v>5.0</c:v>
                </c:pt>
                <c:pt idx="6">
                  <c:v>6.0</c:v>
                </c:pt>
                <c:pt idx="7">
                  <c:v>7.0</c:v>
                </c:pt>
                <c:pt idx="8">
                  <c:v>8.0</c:v>
                </c:pt>
                <c:pt idx="9">
                  <c:v>9.0</c:v>
                </c:pt>
                <c:pt idx="10">
                  <c:v>10.0</c:v>
                </c:pt>
                <c:pt idx="11">
                  <c:v>11.0</c:v>
                </c:pt>
                <c:pt idx="12">
                  <c:v>12.0</c:v>
                </c:pt>
                <c:pt idx="13">
                  <c:v>13.0</c:v>
                </c:pt>
                <c:pt idx="14">
                  <c:v>14.0</c:v>
                </c:pt>
                <c:pt idx="15">
                  <c:v>15.0</c:v>
                </c:pt>
                <c:pt idx="16">
                  <c:v>16.0</c:v>
                </c:pt>
                <c:pt idx="17">
                  <c:v>17.0</c:v>
                </c:pt>
                <c:pt idx="18">
                  <c:v>18.0</c:v>
                </c:pt>
                <c:pt idx="19">
                  <c:v>19.0</c:v>
                </c:pt>
                <c:pt idx="20">
                  <c:v>20.0</c:v>
                </c:pt>
                <c:pt idx="21">
                  <c:v>21.0</c:v>
                </c:pt>
                <c:pt idx="22">
                  <c:v>22.0</c:v>
                </c:pt>
                <c:pt idx="23">
                  <c:v>23.0</c:v>
                </c:pt>
                <c:pt idx="24">
                  <c:v>24.0</c:v>
                </c:pt>
                <c:pt idx="25">
                  <c:v>25.0</c:v>
                </c:pt>
                <c:pt idx="26">
                  <c:v>26.0</c:v>
                </c:pt>
                <c:pt idx="27">
                  <c:v>27.0</c:v>
                </c:pt>
                <c:pt idx="28">
                  <c:v>28.0</c:v>
                </c:pt>
                <c:pt idx="29">
                  <c:v>29.0</c:v>
                </c:pt>
                <c:pt idx="30">
                  <c:v>30.0</c:v>
                </c:pt>
                <c:pt idx="31">
                  <c:v>31.0</c:v>
                </c:pt>
                <c:pt idx="32">
                  <c:v>32.0</c:v>
                </c:pt>
                <c:pt idx="33">
                  <c:v>33.0</c:v>
                </c:pt>
                <c:pt idx="34">
                  <c:v>34.0</c:v>
                </c:pt>
                <c:pt idx="35">
                  <c:v>35.0</c:v>
                </c:pt>
                <c:pt idx="36">
                  <c:v>36.0</c:v>
                </c:pt>
                <c:pt idx="37">
                  <c:v>37.0</c:v>
                </c:pt>
                <c:pt idx="38">
                  <c:v>38.0</c:v>
                </c:pt>
                <c:pt idx="39">
                  <c:v>39.0</c:v>
                </c:pt>
                <c:pt idx="40">
                  <c:v>40.0</c:v>
                </c:pt>
                <c:pt idx="41">
                  <c:v>41.0</c:v>
                </c:pt>
                <c:pt idx="42">
                  <c:v>42.0</c:v>
                </c:pt>
                <c:pt idx="43">
                  <c:v>43.0</c:v>
                </c:pt>
                <c:pt idx="44">
                  <c:v>44.0</c:v>
                </c:pt>
                <c:pt idx="45">
                  <c:v>45.0</c:v>
                </c:pt>
                <c:pt idx="46">
                  <c:v>46.0</c:v>
                </c:pt>
                <c:pt idx="47">
                  <c:v>47.0</c:v>
                </c:pt>
                <c:pt idx="48">
                  <c:v>48.0</c:v>
                </c:pt>
                <c:pt idx="49">
                  <c:v>49.0</c:v>
                </c:pt>
                <c:pt idx="50">
                  <c:v>50.0</c:v>
                </c:pt>
                <c:pt idx="51">
                  <c:v>51.0</c:v>
                </c:pt>
                <c:pt idx="52">
                  <c:v>52.0</c:v>
                </c:pt>
                <c:pt idx="53">
                  <c:v>53.0</c:v>
                </c:pt>
                <c:pt idx="54">
                  <c:v>54.0</c:v>
                </c:pt>
                <c:pt idx="55">
                  <c:v>55.0</c:v>
                </c:pt>
                <c:pt idx="56">
                  <c:v>56.0</c:v>
                </c:pt>
                <c:pt idx="57">
                  <c:v>57.0</c:v>
                </c:pt>
                <c:pt idx="58">
                  <c:v>58.0</c:v>
                </c:pt>
                <c:pt idx="59">
                  <c:v>59.0</c:v>
                </c:pt>
                <c:pt idx="60">
                  <c:v>60.0</c:v>
                </c:pt>
                <c:pt idx="61">
                  <c:v>61.0</c:v>
                </c:pt>
                <c:pt idx="62">
                  <c:v>62.0</c:v>
                </c:pt>
                <c:pt idx="63">
                  <c:v>63.0</c:v>
                </c:pt>
                <c:pt idx="64">
                  <c:v>64.0</c:v>
                </c:pt>
                <c:pt idx="65">
                  <c:v>65.0</c:v>
                </c:pt>
                <c:pt idx="66">
                  <c:v>66.0</c:v>
                </c:pt>
                <c:pt idx="67">
                  <c:v>67.0</c:v>
                </c:pt>
                <c:pt idx="68">
                  <c:v>68.0</c:v>
                </c:pt>
                <c:pt idx="69">
                  <c:v>69.0</c:v>
                </c:pt>
                <c:pt idx="70">
                  <c:v>70.0</c:v>
                </c:pt>
                <c:pt idx="71">
                  <c:v>71.0</c:v>
                </c:pt>
                <c:pt idx="72">
                  <c:v>72.0</c:v>
                </c:pt>
                <c:pt idx="73">
                  <c:v>73.0</c:v>
                </c:pt>
                <c:pt idx="74">
                  <c:v>74.0</c:v>
                </c:pt>
                <c:pt idx="75">
                  <c:v>75.0</c:v>
                </c:pt>
                <c:pt idx="76">
                  <c:v>76.0</c:v>
                </c:pt>
                <c:pt idx="77">
                  <c:v>77.0</c:v>
                </c:pt>
                <c:pt idx="78">
                  <c:v>78.0</c:v>
                </c:pt>
                <c:pt idx="79">
                  <c:v>79.0</c:v>
                </c:pt>
                <c:pt idx="80">
                  <c:v>80.0</c:v>
                </c:pt>
                <c:pt idx="81">
                  <c:v>81.0</c:v>
                </c:pt>
                <c:pt idx="82">
                  <c:v>82.0</c:v>
                </c:pt>
                <c:pt idx="83">
                  <c:v>83.0</c:v>
                </c:pt>
                <c:pt idx="84">
                  <c:v>84.0</c:v>
                </c:pt>
                <c:pt idx="85">
                  <c:v>85.0</c:v>
                </c:pt>
                <c:pt idx="86">
                  <c:v>86.0</c:v>
                </c:pt>
                <c:pt idx="87">
                  <c:v>87.0</c:v>
                </c:pt>
                <c:pt idx="88">
                  <c:v>88.0</c:v>
                </c:pt>
                <c:pt idx="89">
                  <c:v>89.0</c:v>
                </c:pt>
                <c:pt idx="90">
                  <c:v>90.0</c:v>
                </c:pt>
                <c:pt idx="91">
                  <c:v>91.0</c:v>
                </c:pt>
                <c:pt idx="92">
                  <c:v>92.0</c:v>
                </c:pt>
                <c:pt idx="93">
                  <c:v>93.0</c:v>
                </c:pt>
                <c:pt idx="94">
                  <c:v>94.0</c:v>
                </c:pt>
                <c:pt idx="95">
                  <c:v>95.0</c:v>
                </c:pt>
                <c:pt idx="96">
                  <c:v>96.0</c:v>
                </c:pt>
                <c:pt idx="97">
                  <c:v>97.0</c:v>
                </c:pt>
                <c:pt idx="98">
                  <c:v>98.0</c:v>
                </c:pt>
                <c:pt idx="99">
                  <c:v>99.0</c:v>
                </c:pt>
                <c:pt idx="100">
                  <c:v>100.0</c:v>
                </c:pt>
                <c:pt idx="101">
                  <c:v>101.0</c:v>
                </c:pt>
                <c:pt idx="102">
                  <c:v>102.0</c:v>
                </c:pt>
                <c:pt idx="103">
                  <c:v>103.0</c:v>
                </c:pt>
                <c:pt idx="104">
                  <c:v>104.0</c:v>
                </c:pt>
                <c:pt idx="105">
                  <c:v>105.0</c:v>
                </c:pt>
                <c:pt idx="106">
                  <c:v>106.0</c:v>
                </c:pt>
                <c:pt idx="107">
                  <c:v>107.0</c:v>
                </c:pt>
                <c:pt idx="108">
                  <c:v>108.0</c:v>
                </c:pt>
                <c:pt idx="109">
                  <c:v>109.0</c:v>
                </c:pt>
                <c:pt idx="110">
                  <c:v>110.0</c:v>
                </c:pt>
                <c:pt idx="111">
                  <c:v>111.0</c:v>
                </c:pt>
                <c:pt idx="112">
                  <c:v>112.0</c:v>
                </c:pt>
                <c:pt idx="113">
                  <c:v>113.0</c:v>
                </c:pt>
                <c:pt idx="114">
                  <c:v>114.0</c:v>
                </c:pt>
                <c:pt idx="115">
                  <c:v>115.0</c:v>
                </c:pt>
                <c:pt idx="116">
                  <c:v>116.0</c:v>
                </c:pt>
                <c:pt idx="117">
                  <c:v>117.0</c:v>
                </c:pt>
                <c:pt idx="118">
                  <c:v>118.0</c:v>
                </c:pt>
                <c:pt idx="119">
                  <c:v>119.0</c:v>
                </c:pt>
                <c:pt idx="120">
                  <c:v>120.0</c:v>
                </c:pt>
                <c:pt idx="121">
                  <c:v>121.0</c:v>
                </c:pt>
                <c:pt idx="122">
                  <c:v>122.0</c:v>
                </c:pt>
                <c:pt idx="123">
                  <c:v>123.0</c:v>
                </c:pt>
                <c:pt idx="124">
                  <c:v>124.0</c:v>
                </c:pt>
                <c:pt idx="125">
                  <c:v>125.0</c:v>
                </c:pt>
                <c:pt idx="126">
                  <c:v>126.0</c:v>
                </c:pt>
                <c:pt idx="127">
                  <c:v>127.0</c:v>
                </c:pt>
                <c:pt idx="128">
                  <c:v>128.0</c:v>
                </c:pt>
                <c:pt idx="129">
                  <c:v>129.0</c:v>
                </c:pt>
                <c:pt idx="130">
                  <c:v>130.0</c:v>
                </c:pt>
                <c:pt idx="131">
                  <c:v>131.0</c:v>
                </c:pt>
                <c:pt idx="132">
                  <c:v>132.0</c:v>
                </c:pt>
                <c:pt idx="133">
                  <c:v>133.0</c:v>
                </c:pt>
              </c:numCache>
            </c:numRef>
          </c:cat>
          <c:val>
            <c:numRef>
              <c:f>Gly_first_analysis!$C$199:$DL$199</c:f>
              <c:numCache>
                <c:formatCode>General</c:formatCode>
                <c:ptCount val="114"/>
                <c:pt idx="0">
                  <c:v>1.3587</c:v>
                </c:pt>
                <c:pt idx="7">
                  <c:v>2.133333333333333</c:v>
                </c:pt>
                <c:pt idx="9">
                  <c:v>1.566666666666666</c:v>
                </c:pt>
                <c:pt idx="13">
                  <c:v>1.466666666666667</c:v>
                </c:pt>
                <c:pt idx="21">
                  <c:v>0.053</c:v>
                </c:pt>
                <c:pt idx="27">
                  <c:v>0.344333333333333</c:v>
                </c:pt>
                <c:pt idx="34">
                  <c:v>0.597</c:v>
                </c:pt>
                <c:pt idx="43">
                  <c:v>0.139333333333333</c:v>
                </c:pt>
                <c:pt idx="49">
                  <c:v>0.0</c:v>
                </c:pt>
                <c:pt idx="55">
                  <c:v>0.118666666666667</c:v>
                </c:pt>
                <c:pt idx="63">
                  <c:v>0.0</c:v>
                </c:pt>
                <c:pt idx="69">
                  <c:v>0.0</c:v>
                </c:pt>
                <c:pt idx="77">
                  <c:v>0.0</c:v>
                </c:pt>
                <c:pt idx="83">
                  <c:v>0.0</c:v>
                </c:pt>
                <c:pt idx="91">
                  <c:v>0.00792433333333333</c:v>
                </c:pt>
                <c:pt idx="93">
                  <c:v>0.114</c:v>
                </c:pt>
                <c:pt idx="95">
                  <c:v>0.0</c:v>
                </c:pt>
                <c:pt idx="97">
                  <c:v>2.099666666666666</c:v>
                </c:pt>
                <c:pt idx="99">
                  <c:v>0.206255</c:v>
                </c:pt>
                <c:pt idx="101">
                  <c:v>0.262</c:v>
                </c:pt>
                <c:pt idx="103">
                  <c:v>0.242</c:v>
                </c:pt>
                <c:pt idx="105">
                  <c:v>0.427</c:v>
                </c:pt>
                <c:pt idx="107">
                  <c:v>0.345</c:v>
                </c:pt>
                <c:pt idx="113">
                  <c:v>0.402</c:v>
                </c:pt>
              </c:numCache>
            </c:numRef>
          </c:val>
        </c:ser>
        <c:ser>
          <c:idx val="2"/>
          <c:order val="2"/>
          <c:tx>
            <c:strRef>
              <c:f>Gly_first_analysis!$B$180</c:f>
              <c:strCache>
                <c:ptCount val="1"/>
                <c:pt idx="0">
                  <c:v>Propionic</c:v>
                </c:pt>
              </c:strCache>
            </c:strRef>
          </c:tx>
          <c:spPr>
            <a:pattFill prst="diagCross"/>
            <a:ln>
              <a:solidFill>
                <a:sysClr val="windowText" lastClr="000000"/>
              </a:solidFill>
            </a:ln>
          </c:spPr>
          <c:invertIfNegative val="0"/>
          <c:cat>
            <c:numRef>
              <c:f>Gly_first_analysis!$C$172:$EF$172</c:f>
              <c:numCache>
                <c:formatCode>General</c:formatCode>
                <c:ptCount val="134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4.0</c:v>
                </c:pt>
                <c:pt idx="5">
                  <c:v>5.0</c:v>
                </c:pt>
                <c:pt idx="6">
                  <c:v>6.0</c:v>
                </c:pt>
                <c:pt idx="7">
                  <c:v>7.0</c:v>
                </c:pt>
                <c:pt idx="8">
                  <c:v>8.0</c:v>
                </c:pt>
                <c:pt idx="9">
                  <c:v>9.0</c:v>
                </c:pt>
                <c:pt idx="10">
                  <c:v>10.0</c:v>
                </c:pt>
                <c:pt idx="11">
                  <c:v>11.0</c:v>
                </c:pt>
                <c:pt idx="12">
                  <c:v>12.0</c:v>
                </c:pt>
                <c:pt idx="13">
                  <c:v>13.0</c:v>
                </c:pt>
                <c:pt idx="14">
                  <c:v>14.0</c:v>
                </c:pt>
                <c:pt idx="15">
                  <c:v>15.0</c:v>
                </c:pt>
                <c:pt idx="16">
                  <c:v>16.0</c:v>
                </c:pt>
                <c:pt idx="17">
                  <c:v>17.0</c:v>
                </c:pt>
                <c:pt idx="18">
                  <c:v>18.0</c:v>
                </c:pt>
                <c:pt idx="19">
                  <c:v>19.0</c:v>
                </c:pt>
                <c:pt idx="20">
                  <c:v>20.0</c:v>
                </c:pt>
                <c:pt idx="21">
                  <c:v>21.0</c:v>
                </c:pt>
                <c:pt idx="22">
                  <c:v>22.0</c:v>
                </c:pt>
                <c:pt idx="23">
                  <c:v>23.0</c:v>
                </c:pt>
                <c:pt idx="24">
                  <c:v>24.0</c:v>
                </c:pt>
                <c:pt idx="25">
                  <c:v>25.0</c:v>
                </c:pt>
                <c:pt idx="26">
                  <c:v>26.0</c:v>
                </c:pt>
                <c:pt idx="27">
                  <c:v>27.0</c:v>
                </c:pt>
                <c:pt idx="28">
                  <c:v>28.0</c:v>
                </c:pt>
                <c:pt idx="29">
                  <c:v>29.0</c:v>
                </c:pt>
                <c:pt idx="30">
                  <c:v>30.0</c:v>
                </c:pt>
                <c:pt idx="31">
                  <c:v>31.0</c:v>
                </c:pt>
                <c:pt idx="32">
                  <c:v>32.0</c:v>
                </c:pt>
                <c:pt idx="33">
                  <c:v>33.0</c:v>
                </c:pt>
                <c:pt idx="34">
                  <c:v>34.0</c:v>
                </c:pt>
                <c:pt idx="35">
                  <c:v>35.0</c:v>
                </c:pt>
                <c:pt idx="36">
                  <c:v>36.0</c:v>
                </c:pt>
                <c:pt idx="37">
                  <c:v>37.0</c:v>
                </c:pt>
                <c:pt idx="38">
                  <c:v>38.0</c:v>
                </c:pt>
                <c:pt idx="39">
                  <c:v>39.0</c:v>
                </c:pt>
                <c:pt idx="40">
                  <c:v>40.0</c:v>
                </c:pt>
                <c:pt idx="41">
                  <c:v>41.0</c:v>
                </c:pt>
                <c:pt idx="42">
                  <c:v>42.0</c:v>
                </c:pt>
                <c:pt idx="43">
                  <c:v>43.0</c:v>
                </c:pt>
                <c:pt idx="44">
                  <c:v>44.0</c:v>
                </c:pt>
                <c:pt idx="45">
                  <c:v>45.0</c:v>
                </c:pt>
                <c:pt idx="46">
                  <c:v>46.0</c:v>
                </c:pt>
                <c:pt idx="47">
                  <c:v>47.0</c:v>
                </c:pt>
                <c:pt idx="48">
                  <c:v>48.0</c:v>
                </c:pt>
                <c:pt idx="49">
                  <c:v>49.0</c:v>
                </c:pt>
                <c:pt idx="50">
                  <c:v>50.0</c:v>
                </c:pt>
                <c:pt idx="51">
                  <c:v>51.0</c:v>
                </c:pt>
                <c:pt idx="52">
                  <c:v>52.0</c:v>
                </c:pt>
                <c:pt idx="53">
                  <c:v>53.0</c:v>
                </c:pt>
                <c:pt idx="54">
                  <c:v>54.0</c:v>
                </c:pt>
                <c:pt idx="55">
                  <c:v>55.0</c:v>
                </c:pt>
                <c:pt idx="56">
                  <c:v>56.0</c:v>
                </c:pt>
                <c:pt idx="57">
                  <c:v>57.0</c:v>
                </c:pt>
                <c:pt idx="58">
                  <c:v>58.0</c:v>
                </c:pt>
                <c:pt idx="59">
                  <c:v>59.0</c:v>
                </c:pt>
                <c:pt idx="60">
                  <c:v>60.0</c:v>
                </c:pt>
                <c:pt idx="61">
                  <c:v>61.0</c:v>
                </c:pt>
                <c:pt idx="62">
                  <c:v>62.0</c:v>
                </c:pt>
                <c:pt idx="63">
                  <c:v>63.0</c:v>
                </c:pt>
                <c:pt idx="64">
                  <c:v>64.0</c:v>
                </c:pt>
                <c:pt idx="65">
                  <c:v>65.0</c:v>
                </c:pt>
                <c:pt idx="66">
                  <c:v>66.0</c:v>
                </c:pt>
                <c:pt idx="67">
                  <c:v>67.0</c:v>
                </c:pt>
                <c:pt idx="68">
                  <c:v>68.0</c:v>
                </c:pt>
                <c:pt idx="69">
                  <c:v>69.0</c:v>
                </c:pt>
                <c:pt idx="70">
                  <c:v>70.0</c:v>
                </c:pt>
                <c:pt idx="71">
                  <c:v>71.0</c:v>
                </c:pt>
                <c:pt idx="72">
                  <c:v>72.0</c:v>
                </c:pt>
                <c:pt idx="73">
                  <c:v>73.0</c:v>
                </c:pt>
                <c:pt idx="74">
                  <c:v>74.0</c:v>
                </c:pt>
                <c:pt idx="75">
                  <c:v>75.0</c:v>
                </c:pt>
                <c:pt idx="76">
                  <c:v>76.0</c:v>
                </c:pt>
                <c:pt idx="77">
                  <c:v>77.0</c:v>
                </c:pt>
                <c:pt idx="78">
                  <c:v>78.0</c:v>
                </c:pt>
                <c:pt idx="79">
                  <c:v>79.0</c:v>
                </c:pt>
                <c:pt idx="80">
                  <c:v>80.0</c:v>
                </c:pt>
                <c:pt idx="81">
                  <c:v>81.0</c:v>
                </c:pt>
                <c:pt idx="82">
                  <c:v>82.0</c:v>
                </c:pt>
                <c:pt idx="83">
                  <c:v>83.0</c:v>
                </c:pt>
                <c:pt idx="84">
                  <c:v>84.0</c:v>
                </c:pt>
                <c:pt idx="85">
                  <c:v>85.0</c:v>
                </c:pt>
                <c:pt idx="86">
                  <c:v>86.0</c:v>
                </c:pt>
                <c:pt idx="87">
                  <c:v>87.0</c:v>
                </c:pt>
                <c:pt idx="88">
                  <c:v>88.0</c:v>
                </c:pt>
                <c:pt idx="89">
                  <c:v>89.0</c:v>
                </c:pt>
                <c:pt idx="90">
                  <c:v>90.0</c:v>
                </c:pt>
                <c:pt idx="91">
                  <c:v>91.0</c:v>
                </c:pt>
                <c:pt idx="92">
                  <c:v>92.0</c:v>
                </c:pt>
                <c:pt idx="93">
                  <c:v>93.0</c:v>
                </c:pt>
                <c:pt idx="94">
                  <c:v>94.0</c:v>
                </c:pt>
                <c:pt idx="95">
                  <c:v>95.0</c:v>
                </c:pt>
                <c:pt idx="96">
                  <c:v>96.0</c:v>
                </c:pt>
                <c:pt idx="97">
                  <c:v>97.0</c:v>
                </c:pt>
                <c:pt idx="98">
                  <c:v>98.0</c:v>
                </c:pt>
                <c:pt idx="99">
                  <c:v>99.0</c:v>
                </c:pt>
                <c:pt idx="100">
                  <c:v>100.0</c:v>
                </c:pt>
                <c:pt idx="101">
                  <c:v>101.0</c:v>
                </c:pt>
                <c:pt idx="102">
                  <c:v>102.0</c:v>
                </c:pt>
                <c:pt idx="103">
                  <c:v>103.0</c:v>
                </c:pt>
                <c:pt idx="104">
                  <c:v>104.0</c:v>
                </c:pt>
                <c:pt idx="105">
                  <c:v>105.0</c:v>
                </c:pt>
                <c:pt idx="106">
                  <c:v>106.0</c:v>
                </c:pt>
                <c:pt idx="107">
                  <c:v>107.0</c:v>
                </c:pt>
                <c:pt idx="108">
                  <c:v>108.0</c:v>
                </c:pt>
                <c:pt idx="109">
                  <c:v>109.0</c:v>
                </c:pt>
                <c:pt idx="110">
                  <c:v>110.0</c:v>
                </c:pt>
                <c:pt idx="111">
                  <c:v>111.0</c:v>
                </c:pt>
                <c:pt idx="112">
                  <c:v>112.0</c:v>
                </c:pt>
                <c:pt idx="113">
                  <c:v>113.0</c:v>
                </c:pt>
                <c:pt idx="114">
                  <c:v>114.0</c:v>
                </c:pt>
                <c:pt idx="115">
                  <c:v>115.0</c:v>
                </c:pt>
                <c:pt idx="116">
                  <c:v>116.0</c:v>
                </c:pt>
                <c:pt idx="117">
                  <c:v>117.0</c:v>
                </c:pt>
                <c:pt idx="118">
                  <c:v>118.0</c:v>
                </c:pt>
                <c:pt idx="119">
                  <c:v>119.0</c:v>
                </c:pt>
                <c:pt idx="120">
                  <c:v>120.0</c:v>
                </c:pt>
                <c:pt idx="121">
                  <c:v>121.0</c:v>
                </c:pt>
                <c:pt idx="122">
                  <c:v>122.0</c:v>
                </c:pt>
                <c:pt idx="123">
                  <c:v>123.0</c:v>
                </c:pt>
                <c:pt idx="124">
                  <c:v>124.0</c:v>
                </c:pt>
                <c:pt idx="125">
                  <c:v>125.0</c:v>
                </c:pt>
                <c:pt idx="126">
                  <c:v>126.0</c:v>
                </c:pt>
                <c:pt idx="127">
                  <c:v>127.0</c:v>
                </c:pt>
                <c:pt idx="128">
                  <c:v>128.0</c:v>
                </c:pt>
                <c:pt idx="129">
                  <c:v>129.0</c:v>
                </c:pt>
                <c:pt idx="130">
                  <c:v>130.0</c:v>
                </c:pt>
                <c:pt idx="131">
                  <c:v>131.0</c:v>
                </c:pt>
                <c:pt idx="132">
                  <c:v>132.0</c:v>
                </c:pt>
                <c:pt idx="133">
                  <c:v>133.0</c:v>
                </c:pt>
              </c:numCache>
            </c:numRef>
          </c:cat>
          <c:val>
            <c:numRef>
              <c:f>Gly_first_analysis!$C$196:$DL$196</c:f>
              <c:numCache>
                <c:formatCode>General</c:formatCode>
                <c:ptCount val="114"/>
                <c:pt idx="0">
                  <c:v>2.2878</c:v>
                </c:pt>
                <c:pt idx="7">
                  <c:v>0.833333333333333</c:v>
                </c:pt>
                <c:pt idx="9">
                  <c:v>0.466666666666667</c:v>
                </c:pt>
                <c:pt idx="13">
                  <c:v>0.333333333333333</c:v>
                </c:pt>
                <c:pt idx="21">
                  <c:v>0.0</c:v>
                </c:pt>
                <c:pt idx="27">
                  <c:v>0.0</c:v>
                </c:pt>
                <c:pt idx="34">
                  <c:v>0.0206666666666667</c:v>
                </c:pt>
                <c:pt idx="43">
                  <c:v>0.133666666666667</c:v>
                </c:pt>
                <c:pt idx="49">
                  <c:v>0.154733333333333</c:v>
                </c:pt>
                <c:pt idx="55">
                  <c:v>0.121</c:v>
                </c:pt>
                <c:pt idx="63">
                  <c:v>0.179333333333333</c:v>
                </c:pt>
                <c:pt idx="69">
                  <c:v>0.097</c:v>
                </c:pt>
                <c:pt idx="77">
                  <c:v>0.0666666666666667</c:v>
                </c:pt>
                <c:pt idx="83">
                  <c:v>0.133666666666667</c:v>
                </c:pt>
                <c:pt idx="91">
                  <c:v>0.097439</c:v>
                </c:pt>
                <c:pt idx="93">
                  <c:v>1.859333333333333</c:v>
                </c:pt>
                <c:pt idx="95">
                  <c:v>2.754218</c:v>
                </c:pt>
                <c:pt idx="97">
                  <c:v>3.002666666666666</c:v>
                </c:pt>
                <c:pt idx="99">
                  <c:v>2.4486405</c:v>
                </c:pt>
                <c:pt idx="101">
                  <c:v>1.7315</c:v>
                </c:pt>
                <c:pt idx="103">
                  <c:v>2.127</c:v>
                </c:pt>
                <c:pt idx="105">
                  <c:v>2.0345</c:v>
                </c:pt>
                <c:pt idx="107">
                  <c:v>1.827</c:v>
                </c:pt>
                <c:pt idx="113">
                  <c:v>1.6555</c:v>
                </c:pt>
              </c:numCache>
            </c:numRef>
          </c:val>
        </c:ser>
        <c:ser>
          <c:idx val="3"/>
          <c:order val="3"/>
          <c:tx>
            <c:strRef>
              <c:f>Gly_first_analysis!$B$177</c:f>
              <c:strCache>
                <c:ptCount val="1"/>
                <c:pt idx="0">
                  <c:v>Acetic</c:v>
                </c:pt>
              </c:strCache>
            </c:strRef>
          </c:tx>
          <c:spPr>
            <a:pattFill prst="smCheck"/>
            <a:ln>
              <a:solidFill>
                <a:sysClr val="windowText" lastClr="000000"/>
              </a:solidFill>
            </a:ln>
          </c:spPr>
          <c:invertIfNegative val="0"/>
          <c:cat>
            <c:numRef>
              <c:f>Gly_first_analysis!$C$172:$EF$172</c:f>
              <c:numCache>
                <c:formatCode>General</c:formatCode>
                <c:ptCount val="134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4.0</c:v>
                </c:pt>
                <c:pt idx="5">
                  <c:v>5.0</c:v>
                </c:pt>
                <c:pt idx="6">
                  <c:v>6.0</c:v>
                </c:pt>
                <c:pt idx="7">
                  <c:v>7.0</c:v>
                </c:pt>
                <c:pt idx="8">
                  <c:v>8.0</c:v>
                </c:pt>
                <c:pt idx="9">
                  <c:v>9.0</c:v>
                </c:pt>
                <c:pt idx="10">
                  <c:v>10.0</c:v>
                </c:pt>
                <c:pt idx="11">
                  <c:v>11.0</c:v>
                </c:pt>
                <c:pt idx="12">
                  <c:v>12.0</c:v>
                </c:pt>
                <c:pt idx="13">
                  <c:v>13.0</c:v>
                </c:pt>
                <c:pt idx="14">
                  <c:v>14.0</c:v>
                </c:pt>
                <c:pt idx="15">
                  <c:v>15.0</c:v>
                </c:pt>
                <c:pt idx="16">
                  <c:v>16.0</c:v>
                </c:pt>
                <c:pt idx="17">
                  <c:v>17.0</c:v>
                </c:pt>
                <c:pt idx="18">
                  <c:v>18.0</c:v>
                </c:pt>
                <c:pt idx="19">
                  <c:v>19.0</c:v>
                </c:pt>
                <c:pt idx="20">
                  <c:v>20.0</c:v>
                </c:pt>
                <c:pt idx="21">
                  <c:v>21.0</c:v>
                </c:pt>
                <c:pt idx="22">
                  <c:v>22.0</c:v>
                </c:pt>
                <c:pt idx="23">
                  <c:v>23.0</c:v>
                </c:pt>
                <c:pt idx="24">
                  <c:v>24.0</c:v>
                </c:pt>
                <c:pt idx="25">
                  <c:v>25.0</c:v>
                </c:pt>
                <c:pt idx="26">
                  <c:v>26.0</c:v>
                </c:pt>
                <c:pt idx="27">
                  <c:v>27.0</c:v>
                </c:pt>
                <c:pt idx="28">
                  <c:v>28.0</c:v>
                </c:pt>
                <c:pt idx="29">
                  <c:v>29.0</c:v>
                </c:pt>
                <c:pt idx="30">
                  <c:v>30.0</c:v>
                </c:pt>
                <c:pt idx="31">
                  <c:v>31.0</c:v>
                </c:pt>
                <c:pt idx="32">
                  <c:v>32.0</c:v>
                </c:pt>
                <c:pt idx="33">
                  <c:v>33.0</c:v>
                </c:pt>
                <c:pt idx="34">
                  <c:v>34.0</c:v>
                </c:pt>
                <c:pt idx="35">
                  <c:v>35.0</c:v>
                </c:pt>
                <c:pt idx="36">
                  <c:v>36.0</c:v>
                </c:pt>
                <c:pt idx="37">
                  <c:v>37.0</c:v>
                </c:pt>
                <c:pt idx="38">
                  <c:v>38.0</c:v>
                </c:pt>
                <c:pt idx="39">
                  <c:v>39.0</c:v>
                </c:pt>
                <c:pt idx="40">
                  <c:v>40.0</c:v>
                </c:pt>
                <c:pt idx="41">
                  <c:v>41.0</c:v>
                </c:pt>
                <c:pt idx="42">
                  <c:v>42.0</c:v>
                </c:pt>
                <c:pt idx="43">
                  <c:v>43.0</c:v>
                </c:pt>
                <c:pt idx="44">
                  <c:v>44.0</c:v>
                </c:pt>
                <c:pt idx="45">
                  <c:v>45.0</c:v>
                </c:pt>
                <c:pt idx="46">
                  <c:v>46.0</c:v>
                </c:pt>
                <c:pt idx="47">
                  <c:v>47.0</c:v>
                </c:pt>
                <c:pt idx="48">
                  <c:v>48.0</c:v>
                </c:pt>
                <c:pt idx="49">
                  <c:v>49.0</c:v>
                </c:pt>
                <c:pt idx="50">
                  <c:v>50.0</c:v>
                </c:pt>
                <c:pt idx="51">
                  <c:v>51.0</c:v>
                </c:pt>
                <c:pt idx="52">
                  <c:v>52.0</c:v>
                </c:pt>
                <c:pt idx="53">
                  <c:v>53.0</c:v>
                </c:pt>
                <c:pt idx="54">
                  <c:v>54.0</c:v>
                </c:pt>
                <c:pt idx="55">
                  <c:v>55.0</c:v>
                </c:pt>
                <c:pt idx="56">
                  <c:v>56.0</c:v>
                </c:pt>
                <c:pt idx="57">
                  <c:v>57.0</c:v>
                </c:pt>
                <c:pt idx="58">
                  <c:v>58.0</c:v>
                </c:pt>
                <c:pt idx="59">
                  <c:v>59.0</c:v>
                </c:pt>
                <c:pt idx="60">
                  <c:v>60.0</c:v>
                </c:pt>
                <c:pt idx="61">
                  <c:v>61.0</c:v>
                </c:pt>
                <c:pt idx="62">
                  <c:v>62.0</c:v>
                </c:pt>
                <c:pt idx="63">
                  <c:v>63.0</c:v>
                </c:pt>
                <c:pt idx="64">
                  <c:v>64.0</c:v>
                </c:pt>
                <c:pt idx="65">
                  <c:v>65.0</c:v>
                </c:pt>
                <c:pt idx="66">
                  <c:v>66.0</c:v>
                </c:pt>
                <c:pt idx="67">
                  <c:v>67.0</c:v>
                </c:pt>
                <c:pt idx="68">
                  <c:v>68.0</c:v>
                </c:pt>
                <c:pt idx="69">
                  <c:v>69.0</c:v>
                </c:pt>
                <c:pt idx="70">
                  <c:v>70.0</c:v>
                </c:pt>
                <c:pt idx="71">
                  <c:v>71.0</c:v>
                </c:pt>
                <c:pt idx="72">
                  <c:v>72.0</c:v>
                </c:pt>
                <c:pt idx="73">
                  <c:v>73.0</c:v>
                </c:pt>
                <c:pt idx="74">
                  <c:v>74.0</c:v>
                </c:pt>
                <c:pt idx="75">
                  <c:v>75.0</c:v>
                </c:pt>
                <c:pt idx="76">
                  <c:v>76.0</c:v>
                </c:pt>
                <c:pt idx="77">
                  <c:v>77.0</c:v>
                </c:pt>
                <c:pt idx="78">
                  <c:v>78.0</c:v>
                </c:pt>
                <c:pt idx="79">
                  <c:v>79.0</c:v>
                </c:pt>
                <c:pt idx="80">
                  <c:v>80.0</c:v>
                </c:pt>
                <c:pt idx="81">
                  <c:v>81.0</c:v>
                </c:pt>
                <c:pt idx="82">
                  <c:v>82.0</c:v>
                </c:pt>
                <c:pt idx="83">
                  <c:v>83.0</c:v>
                </c:pt>
                <c:pt idx="84">
                  <c:v>84.0</c:v>
                </c:pt>
                <c:pt idx="85">
                  <c:v>85.0</c:v>
                </c:pt>
                <c:pt idx="86">
                  <c:v>86.0</c:v>
                </c:pt>
                <c:pt idx="87">
                  <c:v>87.0</c:v>
                </c:pt>
                <c:pt idx="88">
                  <c:v>88.0</c:v>
                </c:pt>
                <c:pt idx="89">
                  <c:v>89.0</c:v>
                </c:pt>
                <c:pt idx="90">
                  <c:v>90.0</c:v>
                </c:pt>
                <c:pt idx="91">
                  <c:v>91.0</c:v>
                </c:pt>
                <c:pt idx="92">
                  <c:v>92.0</c:v>
                </c:pt>
                <c:pt idx="93">
                  <c:v>93.0</c:v>
                </c:pt>
                <c:pt idx="94">
                  <c:v>94.0</c:v>
                </c:pt>
                <c:pt idx="95">
                  <c:v>95.0</c:v>
                </c:pt>
                <c:pt idx="96">
                  <c:v>96.0</c:v>
                </c:pt>
                <c:pt idx="97">
                  <c:v>97.0</c:v>
                </c:pt>
                <c:pt idx="98">
                  <c:v>98.0</c:v>
                </c:pt>
                <c:pt idx="99">
                  <c:v>99.0</c:v>
                </c:pt>
                <c:pt idx="100">
                  <c:v>100.0</c:v>
                </c:pt>
                <c:pt idx="101">
                  <c:v>101.0</c:v>
                </c:pt>
                <c:pt idx="102">
                  <c:v>102.0</c:v>
                </c:pt>
                <c:pt idx="103">
                  <c:v>103.0</c:v>
                </c:pt>
                <c:pt idx="104">
                  <c:v>104.0</c:v>
                </c:pt>
                <c:pt idx="105">
                  <c:v>105.0</c:v>
                </c:pt>
                <c:pt idx="106">
                  <c:v>106.0</c:v>
                </c:pt>
                <c:pt idx="107">
                  <c:v>107.0</c:v>
                </c:pt>
                <c:pt idx="108">
                  <c:v>108.0</c:v>
                </c:pt>
                <c:pt idx="109">
                  <c:v>109.0</c:v>
                </c:pt>
                <c:pt idx="110">
                  <c:v>110.0</c:v>
                </c:pt>
                <c:pt idx="111">
                  <c:v>111.0</c:v>
                </c:pt>
                <c:pt idx="112">
                  <c:v>112.0</c:v>
                </c:pt>
                <c:pt idx="113">
                  <c:v>113.0</c:v>
                </c:pt>
                <c:pt idx="114">
                  <c:v>114.0</c:v>
                </c:pt>
                <c:pt idx="115">
                  <c:v>115.0</c:v>
                </c:pt>
                <c:pt idx="116">
                  <c:v>116.0</c:v>
                </c:pt>
                <c:pt idx="117">
                  <c:v>117.0</c:v>
                </c:pt>
                <c:pt idx="118">
                  <c:v>118.0</c:v>
                </c:pt>
                <c:pt idx="119">
                  <c:v>119.0</c:v>
                </c:pt>
                <c:pt idx="120">
                  <c:v>120.0</c:v>
                </c:pt>
                <c:pt idx="121">
                  <c:v>121.0</c:v>
                </c:pt>
                <c:pt idx="122">
                  <c:v>122.0</c:v>
                </c:pt>
                <c:pt idx="123">
                  <c:v>123.0</c:v>
                </c:pt>
                <c:pt idx="124">
                  <c:v>124.0</c:v>
                </c:pt>
                <c:pt idx="125">
                  <c:v>125.0</c:v>
                </c:pt>
                <c:pt idx="126">
                  <c:v>126.0</c:v>
                </c:pt>
                <c:pt idx="127">
                  <c:v>127.0</c:v>
                </c:pt>
                <c:pt idx="128">
                  <c:v>128.0</c:v>
                </c:pt>
                <c:pt idx="129">
                  <c:v>129.0</c:v>
                </c:pt>
                <c:pt idx="130">
                  <c:v>130.0</c:v>
                </c:pt>
                <c:pt idx="131">
                  <c:v>131.0</c:v>
                </c:pt>
                <c:pt idx="132">
                  <c:v>132.0</c:v>
                </c:pt>
                <c:pt idx="133">
                  <c:v>133.0</c:v>
                </c:pt>
              </c:numCache>
            </c:numRef>
          </c:cat>
          <c:val>
            <c:numRef>
              <c:f>Gly_first_analysis!$C$193:$DL$193</c:f>
              <c:numCache>
                <c:formatCode>General</c:formatCode>
                <c:ptCount val="114"/>
                <c:pt idx="0">
                  <c:v>6.487</c:v>
                </c:pt>
                <c:pt idx="7">
                  <c:v>0.833333333333333</c:v>
                </c:pt>
                <c:pt idx="9">
                  <c:v>0.8</c:v>
                </c:pt>
                <c:pt idx="13">
                  <c:v>0.233333333333333</c:v>
                </c:pt>
                <c:pt idx="21">
                  <c:v>0.152</c:v>
                </c:pt>
                <c:pt idx="27">
                  <c:v>0.135666666666667</c:v>
                </c:pt>
                <c:pt idx="34">
                  <c:v>0.152</c:v>
                </c:pt>
                <c:pt idx="43">
                  <c:v>0.224666666666667</c:v>
                </c:pt>
                <c:pt idx="49">
                  <c:v>0.257</c:v>
                </c:pt>
                <c:pt idx="55">
                  <c:v>0.351666666666667</c:v>
                </c:pt>
                <c:pt idx="63">
                  <c:v>0.33</c:v>
                </c:pt>
                <c:pt idx="69">
                  <c:v>0.509666666666667</c:v>
                </c:pt>
                <c:pt idx="77">
                  <c:v>0.606666666666667</c:v>
                </c:pt>
                <c:pt idx="83">
                  <c:v>0.29</c:v>
                </c:pt>
                <c:pt idx="91">
                  <c:v>0.281839666666667</c:v>
                </c:pt>
                <c:pt idx="93">
                  <c:v>1.63</c:v>
                </c:pt>
                <c:pt idx="95">
                  <c:v>3.690506</c:v>
                </c:pt>
                <c:pt idx="97">
                  <c:v>3.754</c:v>
                </c:pt>
                <c:pt idx="99">
                  <c:v>3.4373795</c:v>
                </c:pt>
                <c:pt idx="101">
                  <c:v>2.754</c:v>
                </c:pt>
                <c:pt idx="103">
                  <c:v>3.085</c:v>
                </c:pt>
                <c:pt idx="105">
                  <c:v>2.726</c:v>
                </c:pt>
                <c:pt idx="107">
                  <c:v>2.7805</c:v>
                </c:pt>
                <c:pt idx="113">
                  <c:v>2.932</c:v>
                </c:pt>
              </c:numCache>
            </c:numRef>
          </c:val>
        </c:ser>
        <c:ser>
          <c:idx val="4"/>
          <c:order val="4"/>
          <c:tx>
            <c:strRef>
              <c:f>Gly_first_analysis!$B$174</c:f>
              <c:strCache>
                <c:ptCount val="1"/>
                <c:pt idx="0">
                  <c:v>Lactic</c:v>
                </c:pt>
              </c:strCache>
            </c:strRef>
          </c:tx>
          <c:spPr>
            <a:pattFill prst="wdDnDiag"/>
            <a:ln>
              <a:solidFill>
                <a:schemeClr val="tx1"/>
              </a:solidFill>
            </a:ln>
          </c:spPr>
          <c:invertIfNegative val="0"/>
          <c:cat>
            <c:numRef>
              <c:f>Gly_first_analysis!$C$172:$EF$172</c:f>
              <c:numCache>
                <c:formatCode>General</c:formatCode>
                <c:ptCount val="134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4.0</c:v>
                </c:pt>
                <c:pt idx="5">
                  <c:v>5.0</c:v>
                </c:pt>
                <c:pt idx="6">
                  <c:v>6.0</c:v>
                </c:pt>
                <c:pt idx="7">
                  <c:v>7.0</c:v>
                </c:pt>
                <c:pt idx="8">
                  <c:v>8.0</c:v>
                </c:pt>
                <c:pt idx="9">
                  <c:v>9.0</c:v>
                </c:pt>
                <c:pt idx="10">
                  <c:v>10.0</c:v>
                </c:pt>
                <c:pt idx="11">
                  <c:v>11.0</c:v>
                </c:pt>
                <c:pt idx="12">
                  <c:v>12.0</c:v>
                </c:pt>
                <c:pt idx="13">
                  <c:v>13.0</c:v>
                </c:pt>
                <c:pt idx="14">
                  <c:v>14.0</c:v>
                </c:pt>
                <c:pt idx="15">
                  <c:v>15.0</c:v>
                </c:pt>
                <c:pt idx="16">
                  <c:v>16.0</c:v>
                </c:pt>
                <c:pt idx="17">
                  <c:v>17.0</c:v>
                </c:pt>
                <c:pt idx="18">
                  <c:v>18.0</c:v>
                </c:pt>
                <c:pt idx="19">
                  <c:v>19.0</c:v>
                </c:pt>
                <c:pt idx="20">
                  <c:v>20.0</c:v>
                </c:pt>
                <c:pt idx="21">
                  <c:v>21.0</c:v>
                </c:pt>
                <c:pt idx="22">
                  <c:v>22.0</c:v>
                </c:pt>
                <c:pt idx="23">
                  <c:v>23.0</c:v>
                </c:pt>
                <c:pt idx="24">
                  <c:v>24.0</c:v>
                </c:pt>
                <c:pt idx="25">
                  <c:v>25.0</c:v>
                </c:pt>
                <c:pt idx="26">
                  <c:v>26.0</c:v>
                </c:pt>
                <c:pt idx="27">
                  <c:v>27.0</c:v>
                </c:pt>
                <c:pt idx="28">
                  <c:v>28.0</c:v>
                </c:pt>
                <c:pt idx="29">
                  <c:v>29.0</c:v>
                </c:pt>
                <c:pt idx="30">
                  <c:v>30.0</c:v>
                </c:pt>
                <c:pt idx="31">
                  <c:v>31.0</c:v>
                </c:pt>
                <c:pt idx="32">
                  <c:v>32.0</c:v>
                </c:pt>
                <c:pt idx="33">
                  <c:v>33.0</c:v>
                </c:pt>
                <c:pt idx="34">
                  <c:v>34.0</c:v>
                </c:pt>
                <c:pt idx="35">
                  <c:v>35.0</c:v>
                </c:pt>
                <c:pt idx="36">
                  <c:v>36.0</c:v>
                </c:pt>
                <c:pt idx="37">
                  <c:v>37.0</c:v>
                </c:pt>
                <c:pt idx="38">
                  <c:v>38.0</c:v>
                </c:pt>
                <c:pt idx="39">
                  <c:v>39.0</c:v>
                </c:pt>
                <c:pt idx="40">
                  <c:v>40.0</c:v>
                </c:pt>
                <c:pt idx="41">
                  <c:v>41.0</c:v>
                </c:pt>
                <c:pt idx="42">
                  <c:v>42.0</c:v>
                </c:pt>
                <c:pt idx="43">
                  <c:v>43.0</c:v>
                </c:pt>
                <c:pt idx="44">
                  <c:v>44.0</c:v>
                </c:pt>
                <c:pt idx="45">
                  <c:v>45.0</c:v>
                </c:pt>
                <c:pt idx="46">
                  <c:v>46.0</c:v>
                </c:pt>
                <c:pt idx="47">
                  <c:v>47.0</c:v>
                </c:pt>
                <c:pt idx="48">
                  <c:v>48.0</c:v>
                </c:pt>
                <c:pt idx="49">
                  <c:v>49.0</c:v>
                </c:pt>
                <c:pt idx="50">
                  <c:v>50.0</c:v>
                </c:pt>
                <c:pt idx="51">
                  <c:v>51.0</c:v>
                </c:pt>
                <c:pt idx="52">
                  <c:v>52.0</c:v>
                </c:pt>
                <c:pt idx="53">
                  <c:v>53.0</c:v>
                </c:pt>
                <c:pt idx="54">
                  <c:v>54.0</c:v>
                </c:pt>
                <c:pt idx="55">
                  <c:v>55.0</c:v>
                </c:pt>
                <c:pt idx="56">
                  <c:v>56.0</c:v>
                </c:pt>
                <c:pt idx="57">
                  <c:v>57.0</c:v>
                </c:pt>
                <c:pt idx="58">
                  <c:v>58.0</c:v>
                </c:pt>
                <c:pt idx="59">
                  <c:v>59.0</c:v>
                </c:pt>
                <c:pt idx="60">
                  <c:v>60.0</c:v>
                </c:pt>
                <c:pt idx="61">
                  <c:v>61.0</c:v>
                </c:pt>
                <c:pt idx="62">
                  <c:v>62.0</c:v>
                </c:pt>
                <c:pt idx="63">
                  <c:v>63.0</c:v>
                </c:pt>
                <c:pt idx="64">
                  <c:v>64.0</c:v>
                </c:pt>
                <c:pt idx="65">
                  <c:v>65.0</c:v>
                </c:pt>
                <c:pt idx="66">
                  <c:v>66.0</c:v>
                </c:pt>
                <c:pt idx="67">
                  <c:v>67.0</c:v>
                </c:pt>
                <c:pt idx="68">
                  <c:v>68.0</c:v>
                </c:pt>
                <c:pt idx="69">
                  <c:v>69.0</c:v>
                </c:pt>
                <c:pt idx="70">
                  <c:v>70.0</c:v>
                </c:pt>
                <c:pt idx="71">
                  <c:v>71.0</c:v>
                </c:pt>
                <c:pt idx="72">
                  <c:v>72.0</c:v>
                </c:pt>
                <c:pt idx="73">
                  <c:v>73.0</c:v>
                </c:pt>
                <c:pt idx="74">
                  <c:v>74.0</c:v>
                </c:pt>
                <c:pt idx="75">
                  <c:v>75.0</c:v>
                </c:pt>
                <c:pt idx="76">
                  <c:v>76.0</c:v>
                </c:pt>
                <c:pt idx="77">
                  <c:v>77.0</c:v>
                </c:pt>
                <c:pt idx="78">
                  <c:v>78.0</c:v>
                </c:pt>
                <c:pt idx="79">
                  <c:v>79.0</c:v>
                </c:pt>
                <c:pt idx="80">
                  <c:v>80.0</c:v>
                </c:pt>
                <c:pt idx="81">
                  <c:v>81.0</c:v>
                </c:pt>
                <c:pt idx="82">
                  <c:v>82.0</c:v>
                </c:pt>
                <c:pt idx="83">
                  <c:v>83.0</c:v>
                </c:pt>
                <c:pt idx="84">
                  <c:v>84.0</c:v>
                </c:pt>
                <c:pt idx="85">
                  <c:v>85.0</c:v>
                </c:pt>
                <c:pt idx="86">
                  <c:v>86.0</c:v>
                </c:pt>
                <c:pt idx="87">
                  <c:v>87.0</c:v>
                </c:pt>
                <c:pt idx="88">
                  <c:v>88.0</c:v>
                </c:pt>
                <c:pt idx="89">
                  <c:v>89.0</c:v>
                </c:pt>
                <c:pt idx="90">
                  <c:v>90.0</c:v>
                </c:pt>
                <c:pt idx="91">
                  <c:v>91.0</c:v>
                </c:pt>
                <c:pt idx="92">
                  <c:v>92.0</c:v>
                </c:pt>
                <c:pt idx="93">
                  <c:v>93.0</c:v>
                </c:pt>
                <c:pt idx="94">
                  <c:v>94.0</c:v>
                </c:pt>
                <c:pt idx="95">
                  <c:v>95.0</c:v>
                </c:pt>
                <c:pt idx="96">
                  <c:v>96.0</c:v>
                </c:pt>
                <c:pt idx="97">
                  <c:v>97.0</c:v>
                </c:pt>
                <c:pt idx="98">
                  <c:v>98.0</c:v>
                </c:pt>
                <c:pt idx="99">
                  <c:v>99.0</c:v>
                </c:pt>
                <c:pt idx="100">
                  <c:v>100.0</c:v>
                </c:pt>
                <c:pt idx="101">
                  <c:v>101.0</c:v>
                </c:pt>
                <c:pt idx="102">
                  <c:v>102.0</c:v>
                </c:pt>
                <c:pt idx="103">
                  <c:v>103.0</c:v>
                </c:pt>
                <c:pt idx="104">
                  <c:v>104.0</c:v>
                </c:pt>
                <c:pt idx="105">
                  <c:v>105.0</c:v>
                </c:pt>
                <c:pt idx="106">
                  <c:v>106.0</c:v>
                </c:pt>
                <c:pt idx="107">
                  <c:v>107.0</c:v>
                </c:pt>
                <c:pt idx="108">
                  <c:v>108.0</c:v>
                </c:pt>
                <c:pt idx="109">
                  <c:v>109.0</c:v>
                </c:pt>
                <c:pt idx="110">
                  <c:v>110.0</c:v>
                </c:pt>
                <c:pt idx="111">
                  <c:v>111.0</c:v>
                </c:pt>
                <c:pt idx="112">
                  <c:v>112.0</c:v>
                </c:pt>
                <c:pt idx="113">
                  <c:v>113.0</c:v>
                </c:pt>
                <c:pt idx="114">
                  <c:v>114.0</c:v>
                </c:pt>
                <c:pt idx="115">
                  <c:v>115.0</c:v>
                </c:pt>
                <c:pt idx="116">
                  <c:v>116.0</c:v>
                </c:pt>
                <c:pt idx="117">
                  <c:v>117.0</c:v>
                </c:pt>
                <c:pt idx="118">
                  <c:v>118.0</c:v>
                </c:pt>
                <c:pt idx="119">
                  <c:v>119.0</c:v>
                </c:pt>
                <c:pt idx="120">
                  <c:v>120.0</c:v>
                </c:pt>
                <c:pt idx="121">
                  <c:v>121.0</c:v>
                </c:pt>
                <c:pt idx="122">
                  <c:v>122.0</c:v>
                </c:pt>
                <c:pt idx="123">
                  <c:v>123.0</c:v>
                </c:pt>
                <c:pt idx="124">
                  <c:v>124.0</c:v>
                </c:pt>
                <c:pt idx="125">
                  <c:v>125.0</c:v>
                </c:pt>
                <c:pt idx="126">
                  <c:v>126.0</c:v>
                </c:pt>
                <c:pt idx="127">
                  <c:v>127.0</c:v>
                </c:pt>
                <c:pt idx="128">
                  <c:v>128.0</c:v>
                </c:pt>
                <c:pt idx="129">
                  <c:v>129.0</c:v>
                </c:pt>
                <c:pt idx="130">
                  <c:v>130.0</c:v>
                </c:pt>
                <c:pt idx="131">
                  <c:v>131.0</c:v>
                </c:pt>
                <c:pt idx="132">
                  <c:v>132.0</c:v>
                </c:pt>
                <c:pt idx="133">
                  <c:v>133.0</c:v>
                </c:pt>
              </c:numCache>
            </c:numRef>
          </c:cat>
          <c:val>
            <c:numRef>
              <c:f>Gly_first_analysis!$C$190:$DL$190</c:f>
              <c:numCache>
                <c:formatCode>General</c:formatCode>
                <c:ptCount val="114"/>
                <c:pt idx="0">
                  <c:v>5.82</c:v>
                </c:pt>
                <c:pt idx="7">
                  <c:v>1.356666666666667</c:v>
                </c:pt>
                <c:pt idx="9">
                  <c:v>0.0</c:v>
                </c:pt>
                <c:pt idx="13">
                  <c:v>0.766666666666667</c:v>
                </c:pt>
                <c:pt idx="21">
                  <c:v>0.0</c:v>
                </c:pt>
                <c:pt idx="27">
                  <c:v>0.0</c:v>
                </c:pt>
                <c:pt idx="34">
                  <c:v>0.0</c:v>
                </c:pt>
                <c:pt idx="43">
                  <c:v>0.0</c:v>
                </c:pt>
                <c:pt idx="49">
                  <c:v>0.0</c:v>
                </c:pt>
                <c:pt idx="55">
                  <c:v>0.0</c:v>
                </c:pt>
                <c:pt idx="63">
                  <c:v>0.0</c:v>
                </c:pt>
                <c:pt idx="69">
                  <c:v>0.0</c:v>
                </c:pt>
                <c:pt idx="77">
                  <c:v>0.0</c:v>
                </c:pt>
                <c:pt idx="83">
                  <c:v>0.0</c:v>
                </c:pt>
                <c:pt idx="91">
                  <c:v>0.0882</c:v>
                </c:pt>
                <c:pt idx="93">
                  <c:v>5.066666666666666</c:v>
                </c:pt>
                <c:pt idx="95">
                  <c:v>0.0</c:v>
                </c:pt>
                <c:pt idx="97">
                  <c:v>3.566666666666666</c:v>
                </c:pt>
                <c:pt idx="99">
                  <c:v>0.0</c:v>
                </c:pt>
                <c:pt idx="101">
                  <c:v>1.29</c:v>
                </c:pt>
                <c:pt idx="103">
                  <c:v>0.0</c:v>
                </c:pt>
                <c:pt idx="105">
                  <c:v>0.0</c:v>
                </c:pt>
                <c:pt idx="107">
                  <c:v>0.0</c:v>
                </c:pt>
                <c:pt idx="113">
                  <c:v>0.56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2095230344"/>
        <c:axId val="2095289288"/>
      </c:barChart>
      <c:lineChart>
        <c:grouping val="standard"/>
        <c:varyColors val="0"/>
        <c:ser>
          <c:idx val="6"/>
          <c:order val="6"/>
          <c:tx>
            <c:strRef>
              <c:f>Gly_first_analysis!$B$41</c:f>
              <c:strCache>
                <c:ptCount val="1"/>
                <c:pt idx="0">
                  <c:v>pH</c:v>
                </c:pt>
              </c:strCache>
            </c:strRef>
          </c:tx>
          <c:spPr>
            <a:ln>
              <a:noFill/>
            </a:ln>
          </c:spPr>
          <c:marker>
            <c:symbol val="circle"/>
            <c:size val="7"/>
            <c:spPr>
              <a:solidFill>
                <a:schemeClr val="bg1">
                  <a:lumMod val="50000"/>
                </a:schemeClr>
              </a:solidFill>
              <a:ln>
                <a:solidFill>
                  <a:sysClr val="windowText" lastClr="000000"/>
                </a:solidFill>
              </a:ln>
            </c:spPr>
          </c:marker>
          <c:errBars>
            <c:errDir val="y"/>
            <c:errBarType val="both"/>
            <c:errValType val="cust"/>
            <c:noEndCap val="0"/>
            <c:plus>
              <c:numRef>
                <c:f>Gly_first_analysis!$C$65:$EF$65</c:f>
                <c:numCache>
                  <c:formatCode>General</c:formatCode>
                  <c:ptCount val="134"/>
                  <c:pt idx="1">
                    <c:v>0.0</c:v>
                  </c:pt>
                  <c:pt idx="3">
                    <c:v>0.0901849950564582</c:v>
                  </c:pt>
                  <c:pt idx="5">
                    <c:v>0.0472581562625264</c:v>
                  </c:pt>
                  <c:pt idx="7">
                    <c:v>0.0950438495292219</c:v>
                  </c:pt>
                  <c:pt idx="9">
                    <c:v>0.213853532431272</c:v>
                  </c:pt>
                  <c:pt idx="11">
                    <c:v>0.023094010767585</c:v>
                  </c:pt>
                  <c:pt idx="13">
                    <c:v>0.0850490054811538</c:v>
                  </c:pt>
                  <c:pt idx="15">
                    <c:v>0.0680685928555405</c:v>
                  </c:pt>
                  <c:pt idx="17">
                    <c:v>0.056862407030773</c:v>
                  </c:pt>
                  <c:pt idx="19">
                    <c:v>0.0585946527708229</c:v>
                  </c:pt>
                  <c:pt idx="21">
                    <c:v>0.0832666399786454</c:v>
                  </c:pt>
                  <c:pt idx="23">
                    <c:v>0.126622799421484</c:v>
                  </c:pt>
                  <c:pt idx="25">
                    <c:v>0.0818535277187246</c:v>
                  </c:pt>
                  <c:pt idx="27">
                    <c:v>0.0251661147842358</c:v>
                  </c:pt>
                  <c:pt idx="29">
                    <c:v>0.0115470053837923</c:v>
                  </c:pt>
                  <c:pt idx="31">
                    <c:v>0.215715862498179</c:v>
                  </c:pt>
                  <c:pt idx="33">
                    <c:v>0.286181760425083</c:v>
                  </c:pt>
                  <c:pt idx="35">
                    <c:v>0.0100000000000002</c:v>
                  </c:pt>
                  <c:pt idx="37">
                    <c:v>0.0709459888459757</c:v>
                  </c:pt>
                  <c:pt idx="39">
                    <c:v>0.0709459888459757</c:v>
                  </c:pt>
                  <c:pt idx="41">
                    <c:v>0.062449979983984</c:v>
                  </c:pt>
                  <c:pt idx="43">
                    <c:v>0.0871779788708134</c:v>
                  </c:pt>
                  <c:pt idx="46">
                    <c:v>0.0321455025366435</c:v>
                  </c:pt>
                  <c:pt idx="49">
                    <c:v>0.102143689640297</c:v>
                  </c:pt>
                  <c:pt idx="51">
                    <c:v>0.0503322295684719</c:v>
                  </c:pt>
                  <c:pt idx="53">
                    <c:v>0.0899999999999998</c:v>
                  </c:pt>
                  <c:pt idx="55">
                    <c:v>0.102632028788938</c:v>
                  </c:pt>
                  <c:pt idx="57">
                    <c:v>0.0529150262212917</c:v>
                  </c:pt>
                  <c:pt idx="59">
                    <c:v>0.04</c:v>
                  </c:pt>
                  <c:pt idx="61">
                    <c:v>0.0499999999999998</c:v>
                  </c:pt>
                  <c:pt idx="63">
                    <c:v>0.125033328890074</c:v>
                  </c:pt>
                  <c:pt idx="65">
                    <c:v>0.345880518869354</c:v>
                  </c:pt>
                  <c:pt idx="67">
                    <c:v>0.0781024967590664</c:v>
                  </c:pt>
                  <c:pt idx="69">
                    <c:v>0.0493288286231624</c:v>
                  </c:pt>
                  <c:pt idx="71">
                    <c:v>0.063508529610859</c:v>
                  </c:pt>
                  <c:pt idx="73">
                    <c:v>0.0529150262212915</c:v>
                  </c:pt>
                  <c:pt idx="75">
                    <c:v>0.0665832811847939</c:v>
                  </c:pt>
                  <c:pt idx="77">
                    <c:v>0.0450924975282289</c:v>
                  </c:pt>
                  <c:pt idx="79">
                    <c:v>0.0299999999999998</c:v>
                  </c:pt>
                  <c:pt idx="81">
                    <c:v>0.0550757054728612</c:v>
                  </c:pt>
                  <c:pt idx="83">
                    <c:v>0.0152752523165191</c:v>
                  </c:pt>
                  <c:pt idx="85">
                    <c:v>0.0264575131106458</c:v>
                  </c:pt>
                  <c:pt idx="87">
                    <c:v>0.0208166599946612</c:v>
                  </c:pt>
                  <c:pt idx="89">
                    <c:v>0.0472581562625259</c:v>
                  </c:pt>
                  <c:pt idx="91">
                    <c:v>0.0115470053837928</c:v>
                  </c:pt>
                  <c:pt idx="93">
                    <c:v>0.132035348802256</c:v>
                  </c:pt>
                  <c:pt idx="97">
                    <c:v>0.183303027798234</c:v>
                  </c:pt>
                  <c:pt idx="99">
                    <c:v>0.226495033058123</c:v>
                  </c:pt>
                  <c:pt idx="101">
                    <c:v>0.14</c:v>
                  </c:pt>
                  <c:pt idx="103">
                    <c:v>0.0550757054728612</c:v>
                  </c:pt>
                  <c:pt idx="105">
                    <c:v>0.249064917909635</c:v>
                  </c:pt>
                  <c:pt idx="107">
                    <c:v>0.30171730698343</c:v>
                  </c:pt>
                  <c:pt idx="109">
                    <c:v>0.117189305541647</c:v>
                  </c:pt>
                  <c:pt idx="111">
                    <c:v>0.07</c:v>
                  </c:pt>
                  <c:pt idx="113">
                    <c:v>0.128970280814354</c:v>
                  </c:pt>
                  <c:pt idx="115">
                    <c:v>0.0251661147842358</c:v>
                  </c:pt>
                  <c:pt idx="117">
                    <c:v>0.0208166599946614</c:v>
                  </c:pt>
                  <c:pt idx="121">
                    <c:v>0.0264575131106458</c:v>
                  </c:pt>
                  <c:pt idx="123">
                    <c:v>0.0351188458428422</c:v>
                  </c:pt>
                  <c:pt idx="127">
                    <c:v>0.0665832811847939</c:v>
                  </c:pt>
                  <c:pt idx="129">
                    <c:v>0.0299999999999998</c:v>
                  </c:pt>
                  <c:pt idx="131">
                    <c:v>0.0351188458428426</c:v>
                  </c:pt>
                  <c:pt idx="133">
                    <c:v>0.07</c:v>
                  </c:pt>
                </c:numCache>
              </c:numRef>
            </c:plus>
            <c:minus>
              <c:numRef>
                <c:f>Gly_first_analysis!$C$65:$EF$65</c:f>
                <c:numCache>
                  <c:formatCode>General</c:formatCode>
                  <c:ptCount val="134"/>
                  <c:pt idx="1">
                    <c:v>0.0</c:v>
                  </c:pt>
                  <c:pt idx="3">
                    <c:v>0.0901849950564582</c:v>
                  </c:pt>
                  <c:pt idx="5">
                    <c:v>0.0472581562625264</c:v>
                  </c:pt>
                  <c:pt idx="7">
                    <c:v>0.0950438495292219</c:v>
                  </c:pt>
                  <c:pt idx="9">
                    <c:v>0.213853532431272</c:v>
                  </c:pt>
                  <c:pt idx="11">
                    <c:v>0.023094010767585</c:v>
                  </c:pt>
                  <c:pt idx="13">
                    <c:v>0.0850490054811538</c:v>
                  </c:pt>
                  <c:pt idx="15">
                    <c:v>0.0680685928555405</c:v>
                  </c:pt>
                  <c:pt idx="17">
                    <c:v>0.056862407030773</c:v>
                  </c:pt>
                  <c:pt idx="19">
                    <c:v>0.0585946527708229</c:v>
                  </c:pt>
                  <c:pt idx="21">
                    <c:v>0.0832666399786454</c:v>
                  </c:pt>
                  <c:pt idx="23">
                    <c:v>0.126622799421484</c:v>
                  </c:pt>
                  <c:pt idx="25">
                    <c:v>0.0818535277187246</c:v>
                  </c:pt>
                  <c:pt idx="27">
                    <c:v>0.0251661147842358</c:v>
                  </c:pt>
                  <c:pt idx="29">
                    <c:v>0.0115470053837923</c:v>
                  </c:pt>
                  <c:pt idx="31">
                    <c:v>0.215715862498179</c:v>
                  </c:pt>
                  <c:pt idx="33">
                    <c:v>0.286181760425083</c:v>
                  </c:pt>
                  <c:pt idx="35">
                    <c:v>0.0100000000000002</c:v>
                  </c:pt>
                  <c:pt idx="37">
                    <c:v>0.0709459888459757</c:v>
                  </c:pt>
                  <c:pt idx="39">
                    <c:v>0.0709459888459757</c:v>
                  </c:pt>
                  <c:pt idx="41">
                    <c:v>0.062449979983984</c:v>
                  </c:pt>
                  <c:pt idx="43">
                    <c:v>0.0871779788708134</c:v>
                  </c:pt>
                  <c:pt idx="46">
                    <c:v>0.0321455025366435</c:v>
                  </c:pt>
                  <c:pt idx="49">
                    <c:v>0.102143689640297</c:v>
                  </c:pt>
                  <c:pt idx="51">
                    <c:v>0.0503322295684719</c:v>
                  </c:pt>
                  <c:pt idx="53">
                    <c:v>0.0899999999999998</c:v>
                  </c:pt>
                  <c:pt idx="55">
                    <c:v>0.102632028788938</c:v>
                  </c:pt>
                  <c:pt idx="57">
                    <c:v>0.0529150262212917</c:v>
                  </c:pt>
                  <c:pt idx="59">
                    <c:v>0.04</c:v>
                  </c:pt>
                  <c:pt idx="61">
                    <c:v>0.0499999999999998</c:v>
                  </c:pt>
                  <c:pt idx="63">
                    <c:v>0.125033328890074</c:v>
                  </c:pt>
                  <c:pt idx="65">
                    <c:v>0.345880518869354</c:v>
                  </c:pt>
                  <c:pt idx="67">
                    <c:v>0.0781024967590664</c:v>
                  </c:pt>
                  <c:pt idx="69">
                    <c:v>0.0493288286231624</c:v>
                  </c:pt>
                  <c:pt idx="71">
                    <c:v>0.063508529610859</c:v>
                  </c:pt>
                  <c:pt idx="73">
                    <c:v>0.0529150262212915</c:v>
                  </c:pt>
                  <c:pt idx="75">
                    <c:v>0.0665832811847939</c:v>
                  </c:pt>
                  <c:pt idx="77">
                    <c:v>0.0450924975282289</c:v>
                  </c:pt>
                  <c:pt idx="79">
                    <c:v>0.0299999999999998</c:v>
                  </c:pt>
                  <c:pt idx="81">
                    <c:v>0.0550757054728612</c:v>
                  </c:pt>
                  <c:pt idx="83">
                    <c:v>0.0152752523165191</c:v>
                  </c:pt>
                  <c:pt idx="85">
                    <c:v>0.0264575131106458</c:v>
                  </c:pt>
                  <c:pt idx="87">
                    <c:v>0.0208166599946612</c:v>
                  </c:pt>
                  <c:pt idx="89">
                    <c:v>0.0472581562625259</c:v>
                  </c:pt>
                  <c:pt idx="91">
                    <c:v>0.0115470053837928</c:v>
                  </c:pt>
                  <c:pt idx="93">
                    <c:v>0.132035348802256</c:v>
                  </c:pt>
                  <c:pt idx="97">
                    <c:v>0.183303027798234</c:v>
                  </c:pt>
                  <c:pt idx="99">
                    <c:v>0.226495033058123</c:v>
                  </c:pt>
                  <c:pt idx="101">
                    <c:v>0.14</c:v>
                  </c:pt>
                  <c:pt idx="103">
                    <c:v>0.0550757054728612</c:v>
                  </c:pt>
                  <c:pt idx="105">
                    <c:v>0.249064917909635</c:v>
                  </c:pt>
                  <c:pt idx="107">
                    <c:v>0.30171730698343</c:v>
                  </c:pt>
                  <c:pt idx="109">
                    <c:v>0.117189305541647</c:v>
                  </c:pt>
                  <c:pt idx="111">
                    <c:v>0.07</c:v>
                  </c:pt>
                  <c:pt idx="113">
                    <c:v>0.128970280814354</c:v>
                  </c:pt>
                  <c:pt idx="115">
                    <c:v>0.0251661147842358</c:v>
                  </c:pt>
                  <c:pt idx="117">
                    <c:v>0.0208166599946614</c:v>
                  </c:pt>
                  <c:pt idx="121">
                    <c:v>0.0264575131106458</c:v>
                  </c:pt>
                  <c:pt idx="123">
                    <c:v>0.0351188458428422</c:v>
                  </c:pt>
                  <c:pt idx="127">
                    <c:v>0.0665832811847939</c:v>
                  </c:pt>
                  <c:pt idx="129">
                    <c:v>0.0299999999999998</c:v>
                  </c:pt>
                  <c:pt idx="131">
                    <c:v>0.0351188458428426</c:v>
                  </c:pt>
                  <c:pt idx="133">
                    <c:v>0.07</c:v>
                  </c:pt>
                </c:numCache>
              </c:numRef>
            </c:minus>
            <c:spPr>
              <a:ln>
                <a:solidFill>
                  <a:sysClr val="windowText" lastClr="000000">
                    <a:alpha val="39000"/>
                  </a:sysClr>
                </a:solidFill>
                <a:prstDash val="sysDash"/>
              </a:ln>
            </c:spPr>
          </c:errBars>
          <c:val>
            <c:numRef>
              <c:f>Gly_first_analysis!$C$66:$EF$66</c:f>
              <c:numCache>
                <c:formatCode>General</c:formatCode>
                <c:ptCount val="134"/>
                <c:pt idx="1">
                  <c:v>7.19</c:v>
                </c:pt>
                <c:pt idx="3">
                  <c:v>7.296666666666666</c:v>
                </c:pt>
                <c:pt idx="5">
                  <c:v>6.8</c:v>
                </c:pt>
                <c:pt idx="7">
                  <c:v>7.136666666666666</c:v>
                </c:pt>
                <c:pt idx="9">
                  <c:v>7.02</c:v>
                </c:pt>
                <c:pt idx="11">
                  <c:v>7.126666666666668</c:v>
                </c:pt>
                <c:pt idx="13">
                  <c:v>7.366666666666667</c:v>
                </c:pt>
                <c:pt idx="15">
                  <c:v>7.263333333333332</c:v>
                </c:pt>
                <c:pt idx="17">
                  <c:v>7.266666666666665</c:v>
                </c:pt>
                <c:pt idx="19">
                  <c:v>7.236666666666667</c:v>
                </c:pt>
                <c:pt idx="21">
                  <c:v>7.296666666666666</c:v>
                </c:pt>
                <c:pt idx="23">
                  <c:v>7.176666666666666</c:v>
                </c:pt>
                <c:pt idx="25">
                  <c:v>7.180000000000001</c:v>
                </c:pt>
                <c:pt idx="27">
                  <c:v>7.243333333333333</c:v>
                </c:pt>
                <c:pt idx="29">
                  <c:v>7.143333333333333</c:v>
                </c:pt>
                <c:pt idx="31">
                  <c:v>7.100000000000001</c:v>
                </c:pt>
                <c:pt idx="33">
                  <c:v>7.16</c:v>
                </c:pt>
                <c:pt idx="35">
                  <c:v>7.093333333333333</c:v>
                </c:pt>
                <c:pt idx="37">
                  <c:v>7.263333333333332</c:v>
                </c:pt>
                <c:pt idx="39">
                  <c:v>7.263333333333332</c:v>
                </c:pt>
                <c:pt idx="41">
                  <c:v>7.16</c:v>
                </c:pt>
                <c:pt idx="43">
                  <c:v>7.206666666666666</c:v>
                </c:pt>
                <c:pt idx="46">
                  <c:v>7.260000000000001</c:v>
                </c:pt>
                <c:pt idx="49">
                  <c:v>7.3</c:v>
                </c:pt>
                <c:pt idx="51">
                  <c:v>7.236666666666667</c:v>
                </c:pt>
                <c:pt idx="53">
                  <c:v>7.253333333333332</c:v>
                </c:pt>
                <c:pt idx="55">
                  <c:v>7.313333333333332</c:v>
                </c:pt>
                <c:pt idx="57">
                  <c:v>7.336666666666665</c:v>
                </c:pt>
                <c:pt idx="59">
                  <c:v>7.313333333333332</c:v>
                </c:pt>
                <c:pt idx="61">
                  <c:v>7.296666666666666</c:v>
                </c:pt>
                <c:pt idx="63">
                  <c:v>7.336666666666666</c:v>
                </c:pt>
                <c:pt idx="65">
                  <c:v>7.326666666666667</c:v>
                </c:pt>
                <c:pt idx="67">
                  <c:v>7.28</c:v>
                </c:pt>
                <c:pt idx="69">
                  <c:v>7.256666666666667</c:v>
                </c:pt>
                <c:pt idx="71">
                  <c:v>7.253333333333333</c:v>
                </c:pt>
                <c:pt idx="73">
                  <c:v>7.183333333333333</c:v>
                </c:pt>
                <c:pt idx="75">
                  <c:v>7.163333333333334</c:v>
                </c:pt>
                <c:pt idx="77">
                  <c:v>7.22</c:v>
                </c:pt>
                <c:pt idx="79">
                  <c:v>7.2</c:v>
                </c:pt>
                <c:pt idx="81">
                  <c:v>7.206666666666666</c:v>
                </c:pt>
                <c:pt idx="83">
                  <c:v>7.273333333333333</c:v>
                </c:pt>
                <c:pt idx="85">
                  <c:v>7.246666666666666</c:v>
                </c:pt>
                <c:pt idx="87">
                  <c:v>7.296666666666666</c:v>
                </c:pt>
                <c:pt idx="89">
                  <c:v>7.366666666666667</c:v>
                </c:pt>
                <c:pt idx="91">
                  <c:v>7.48</c:v>
                </c:pt>
                <c:pt idx="93">
                  <c:v>6.840000000000001</c:v>
                </c:pt>
                <c:pt idx="97">
                  <c:v>5.99</c:v>
                </c:pt>
                <c:pt idx="99">
                  <c:v>6.345</c:v>
                </c:pt>
                <c:pt idx="101">
                  <c:v>6.16</c:v>
                </c:pt>
                <c:pt idx="103">
                  <c:v>6.21</c:v>
                </c:pt>
                <c:pt idx="105">
                  <c:v>6.48</c:v>
                </c:pt>
                <c:pt idx="107">
                  <c:v>6.47</c:v>
                </c:pt>
                <c:pt idx="109">
                  <c:v>6.644999999999999</c:v>
                </c:pt>
                <c:pt idx="111">
                  <c:v>6.775</c:v>
                </c:pt>
                <c:pt idx="113">
                  <c:v>7.109999999999999</c:v>
                </c:pt>
                <c:pt idx="115">
                  <c:v>6.865</c:v>
                </c:pt>
                <c:pt idx="117">
                  <c:v>7.34</c:v>
                </c:pt>
                <c:pt idx="121">
                  <c:v>7.155</c:v>
                </c:pt>
                <c:pt idx="123">
                  <c:v>7.205</c:v>
                </c:pt>
                <c:pt idx="125">
                  <c:v>7.23</c:v>
                </c:pt>
                <c:pt idx="127">
                  <c:v>7.295</c:v>
                </c:pt>
                <c:pt idx="129">
                  <c:v>7.199999999999999</c:v>
                </c:pt>
                <c:pt idx="131">
                  <c:v>7.24</c:v>
                </c:pt>
                <c:pt idx="133">
                  <c:v>7.145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95230344"/>
        <c:axId val="2095289288"/>
      </c:lineChart>
      <c:lineChart>
        <c:grouping val="standard"/>
        <c:varyColors val="0"/>
        <c:ser>
          <c:idx val="5"/>
          <c:order val="5"/>
          <c:tx>
            <c:strRef>
              <c:f>Gly_first_analysis!$B$32</c:f>
              <c:strCache>
                <c:ptCount val="1"/>
                <c:pt idx="0">
                  <c:v>% Methane</c:v>
                </c:pt>
              </c:strCache>
            </c:strRef>
          </c:tx>
          <c:spPr>
            <a:ln>
              <a:noFill/>
            </a:ln>
          </c:spPr>
          <c:marker>
            <c:symbol val="square"/>
            <c:size val="7"/>
            <c:spPr>
              <a:solidFill>
                <a:sysClr val="windowText" lastClr="000000"/>
              </a:solidFill>
              <a:ln>
                <a:solidFill>
                  <a:schemeClr val="tx1"/>
                </a:solidFill>
              </a:ln>
            </c:spPr>
          </c:marker>
          <c:errBars>
            <c:errDir val="y"/>
            <c:errBarType val="both"/>
            <c:errValType val="cust"/>
            <c:noEndCap val="0"/>
            <c:plus>
              <c:numRef>
                <c:f>Gly_first_analysis!$C$35:$EF$35</c:f>
                <c:numCache>
                  <c:formatCode>General</c:formatCode>
                  <c:ptCount val="134"/>
                  <c:pt idx="0">
                    <c:v>0.0</c:v>
                  </c:pt>
                  <c:pt idx="1">
                    <c:v>1.965536398374075</c:v>
                  </c:pt>
                  <c:pt idx="2">
                    <c:v>11.92658095739652</c:v>
                  </c:pt>
                  <c:pt idx="3">
                    <c:v>5.311308689955799</c:v>
                  </c:pt>
                  <c:pt idx="4">
                    <c:v>3.118225991382496</c:v>
                  </c:pt>
                  <c:pt idx="5">
                    <c:v>3.647373484212072</c:v>
                  </c:pt>
                  <c:pt idx="6">
                    <c:v>5.281413952090228</c:v>
                  </c:pt>
                  <c:pt idx="7">
                    <c:v>6.542425645991965</c:v>
                  </c:pt>
                  <c:pt idx="8">
                    <c:v>3.874274125562095</c:v>
                  </c:pt>
                  <c:pt idx="9">
                    <c:v>3.742102795666272</c:v>
                  </c:pt>
                  <c:pt idx="10">
                    <c:v>3.601851375797331</c:v>
                  </c:pt>
                  <c:pt idx="11">
                    <c:v>1.36137185711081</c:v>
                  </c:pt>
                  <c:pt idx="12">
                    <c:v>2.651414716712569</c:v>
                  </c:pt>
                  <c:pt idx="13">
                    <c:v>2.573583752927683</c:v>
                  </c:pt>
                  <c:pt idx="14">
                    <c:v>2.107921567168318</c:v>
                  </c:pt>
                  <c:pt idx="15">
                    <c:v>5.370288632839055</c:v>
                  </c:pt>
                  <c:pt idx="16">
                    <c:v>4.119870548128089</c:v>
                  </c:pt>
                  <c:pt idx="17">
                    <c:v>2.926317367158528</c:v>
                  </c:pt>
                  <c:pt idx="18">
                    <c:v>2.454248017893329</c:v>
                  </c:pt>
                  <c:pt idx="19">
                    <c:v>1.38924439894498</c:v>
                  </c:pt>
                  <c:pt idx="20">
                    <c:v>3.775358702604731</c:v>
                  </c:pt>
                  <c:pt idx="21">
                    <c:v>4.366157731156009</c:v>
                  </c:pt>
                  <c:pt idx="22">
                    <c:v>2.853652630109919</c:v>
                  </c:pt>
                  <c:pt idx="23">
                    <c:v>8.03761987987323</c:v>
                  </c:pt>
                  <c:pt idx="24">
                    <c:v>6.950059951779789</c:v>
                  </c:pt>
                  <c:pt idx="25">
                    <c:v>5.631163290120448</c:v>
                  </c:pt>
                  <c:pt idx="26">
                    <c:v>5.033222956847164</c:v>
                  </c:pt>
                  <c:pt idx="27">
                    <c:v>9.429740187301027</c:v>
                  </c:pt>
                  <c:pt idx="28">
                    <c:v>6.698009654616317</c:v>
                  </c:pt>
                  <c:pt idx="29">
                    <c:v>7.184242015225638</c:v>
                  </c:pt>
                  <c:pt idx="30">
                    <c:v>6.372074492136242</c:v>
                  </c:pt>
                  <c:pt idx="31">
                    <c:v>8.29638475481941</c:v>
                  </c:pt>
                  <c:pt idx="32">
                    <c:v>5.340724045795058</c:v>
                  </c:pt>
                  <c:pt idx="33">
                    <c:v>8.556284240252812</c:v>
                  </c:pt>
                  <c:pt idx="34">
                    <c:v>4.393555887129846</c:v>
                  </c:pt>
                  <c:pt idx="35">
                    <c:v>4.45084261685358</c:v>
                  </c:pt>
                  <c:pt idx="36">
                    <c:v>1.552417469626003</c:v>
                  </c:pt>
                  <c:pt idx="37">
                    <c:v>3.987898360456711</c:v>
                  </c:pt>
                  <c:pt idx="38">
                    <c:v>2.645751311064591</c:v>
                  </c:pt>
                  <c:pt idx="39">
                    <c:v>4.007908847932216</c:v>
                  </c:pt>
                  <c:pt idx="40">
                    <c:v>8.001874780324904</c:v>
                  </c:pt>
                  <c:pt idx="41">
                    <c:v>2.929732638541158</c:v>
                  </c:pt>
                  <c:pt idx="42">
                    <c:v>2.122105872319601</c:v>
                  </c:pt>
                  <c:pt idx="43">
                    <c:v>2.358671942711263</c:v>
                  </c:pt>
                  <c:pt idx="44">
                    <c:v>0.585946527708229</c:v>
                  </c:pt>
                  <c:pt idx="45">
                    <c:v>2.27449628123093</c:v>
                  </c:pt>
                  <c:pt idx="46">
                    <c:v>2.286919325205853</c:v>
                  </c:pt>
                  <c:pt idx="47">
                    <c:v>3.06431068920891</c:v>
                  </c:pt>
                  <c:pt idx="48">
                    <c:v>3.280751946327751</c:v>
                  </c:pt>
                  <c:pt idx="49">
                    <c:v>3.008875759039133</c:v>
                  </c:pt>
                  <c:pt idx="50">
                    <c:v>4.450842616853573</c:v>
                  </c:pt>
                  <c:pt idx="51">
                    <c:v>2.651414716712572</c:v>
                  </c:pt>
                  <c:pt idx="52">
                    <c:v>2.523885892824789</c:v>
                  </c:pt>
                  <c:pt idx="53">
                    <c:v>1.905255888325763</c:v>
                  </c:pt>
                  <c:pt idx="54">
                    <c:v>2.882707061079913</c:v>
                  </c:pt>
                  <c:pt idx="55">
                    <c:v>2.778488797889963</c:v>
                  </c:pt>
                  <c:pt idx="56">
                    <c:v>0.513160143944689</c:v>
                  </c:pt>
                  <c:pt idx="57">
                    <c:v>1.429452109492769</c:v>
                  </c:pt>
                  <c:pt idx="58">
                    <c:v>11.7717175184139</c:v>
                  </c:pt>
                  <c:pt idx="59">
                    <c:v>6.496922348312314</c:v>
                  </c:pt>
                  <c:pt idx="60">
                    <c:v>5.51935986626469</c:v>
                  </c:pt>
                  <c:pt idx="61">
                    <c:v>2.967041174863153</c:v>
                  </c:pt>
                  <c:pt idx="62">
                    <c:v>0.763762615825973</c:v>
                  </c:pt>
                  <c:pt idx="63">
                    <c:v>1.724335620850341</c:v>
                  </c:pt>
                  <c:pt idx="64">
                    <c:v>4.055038018728473</c:v>
                  </c:pt>
                  <c:pt idx="65">
                    <c:v>2.565800719723442</c:v>
                  </c:pt>
                  <c:pt idx="66">
                    <c:v>2.325940669922598</c:v>
                  </c:pt>
                  <c:pt idx="67">
                    <c:v>2.514623895005633</c:v>
                  </c:pt>
                  <c:pt idx="68">
                    <c:v>0.305505046330387</c:v>
                  </c:pt>
                  <c:pt idx="69">
                    <c:v>2.433789911502906</c:v>
                  </c:pt>
                  <c:pt idx="70">
                    <c:v>1.053565375285278</c:v>
                  </c:pt>
                  <c:pt idx="71">
                    <c:v>0.984885780179614</c:v>
                  </c:pt>
                  <c:pt idx="72">
                    <c:v>1.250333288900737</c:v>
                  </c:pt>
                  <c:pt idx="73">
                    <c:v>0.850490054811532</c:v>
                  </c:pt>
                  <c:pt idx="74">
                    <c:v>1.594783161854092</c:v>
                  </c:pt>
                  <c:pt idx="75">
                    <c:v>1.258305739211792</c:v>
                  </c:pt>
                  <c:pt idx="76">
                    <c:v>0.346410161513772</c:v>
                  </c:pt>
                  <c:pt idx="77">
                    <c:v>2.079262689833429</c:v>
                  </c:pt>
                  <c:pt idx="78">
                    <c:v>2.30289672658878</c:v>
                  </c:pt>
                  <c:pt idx="79">
                    <c:v>2.662705391138868</c:v>
                  </c:pt>
                  <c:pt idx="80">
                    <c:v>0.721110255092794</c:v>
                  </c:pt>
                  <c:pt idx="81">
                    <c:v>1.563116545025785</c:v>
                  </c:pt>
                  <c:pt idx="82">
                    <c:v>1.537313674346693</c:v>
                  </c:pt>
                  <c:pt idx="83">
                    <c:v>1.113552872566006</c:v>
                  </c:pt>
                  <c:pt idx="84">
                    <c:v>2.200757445365871</c:v>
                  </c:pt>
                  <c:pt idx="85">
                    <c:v>0.723417813807023</c:v>
                  </c:pt>
                  <c:pt idx="86">
                    <c:v>3.235737937472686</c:v>
                  </c:pt>
                  <c:pt idx="87">
                    <c:v>0.351188458428426</c:v>
                  </c:pt>
                  <c:pt idx="88">
                    <c:v>1.497776129244068</c:v>
                  </c:pt>
                  <c:pt idx="89">
                    <c:v>1.553490693030806</c:v>
                  </c:pt>
                  <c:pt idx="90">
                    <c:v>1.361371857110812</c:v>
                  </c:pt>
                  <c:pt idx="91">
                    <c:v>3.774034092762451</c:v>
                  </c:pt>
                  <c:pt idx="92">
                    <c:v>5.744852768638471</c:v>
                  </c:pt>
                  <c:pt idx="93">
                    <c:v>9.734988443752654</c:v>
                  </c:pt>
                  <c:pt idx="94">
                    <c:v>2.084066537645415</c:v>
                  </c:pt>
                  <c:pt idx="95">
                    <c:v>2.573583752927682</c:v>
                  </c:pt>
                  <c:pt idx="96">
                    <c:v>10.98650687586065</c:v>
                  </c:pt>
                  <c:pt idx="97">
                    <c:v>4.361574639202386</c:v>
                  </c:pt>
                  <c:pt idx="98">
                    <c:v>16.15580391066938</c:v>
                  </c:pt>
                  <c:pt idx="99">
                    <c:v>13.03111660603189</c:v>
                  </c:pt>
                  <c:pt idx="100">
                    <c:v>28.9936199878525</c:v>
                  </c:pt>
                  <c:pt idx="101">
                    <c:v>26.33426158701498</c:v>
                  </c:pt>
                  <c:pt idx="102">
                    <c:v>11.64874814447172</c:v>
                  </c:pt>
                  <c:pt idx="103">
                    <c:v>21.31267228669367</c:v>
                  </c:pt>
                  <c:pt idx="104">
                    <c:v>23.57484535120716</c:v>
                  </c:pt>
                  <c:pt idx="105">
                    <c:v>18.62292494033451</c:v>
                  </c:pt>
                  <c:pt idx="106">
                    <c:v>18.62292494033451</c:v>
                  </c:pt>
                  <c:pt idx="107">
                    <c:v>10.39054056983242</c:v>
                  </c:pt>
                  <c:pt idx="108">
                    <c:v>6.42105910267153</c:v>
                  </c:pt>
                  <c:pt idx="109">
                    <c:v>7.02163323830957</c:v>
                  </c:pt>
                  <c:pt idx="110">
                    <c:v>2.345918441321722</c:v>
                  </c:pt>
                  <c:pt idx="111">
                    <c:v>3.295957119462165</c:v>
                  </c:pt>
                  <c:pt idx="112">
                    <c:v>4.921720566360237</c:v>
                  </c:pt>
                  <c:pt idx="113">
                    <c:v>1.21243556529822</c:v>
                  </c:pt>
                  <c:pt idx="114">
                    <c:v>3.04357246231026</c:v>
                  </c:pt>
                  <c:pt idx="115">
                    <c:v>3.271594921950655</c:v>
                  </c:pt>
                  <c:pt idx="116">
                    <c:v>6.422097269065094</c:v>
                  </c:pt>
                  <c:pt idx="118">
                    <c:v>5.619905100029122</c:v>
                  </c:pt>
                  <c:pt idx="119">
                    <c:v>2.150193789716012</c:v>
                  </c:pt>
                  <c:pt idx="120">
                    <c:v>2.730079363925772</c:v>
                  </c:pt>
                  <c:pt idx="121">
                    <c:v>1.969771560359219</c:v>
                  </c:pt>
                  <c:pt idx="122">
                    <c:v>4.128357219685976</c:v>
                  </c:pt>
                  <c:pt idx="123">
                    <c:v>3.113411847689498</c:v>
                  </c:pt>
                  <c:pt idx="124">
                    <c:v>1.479864858694876</c:v>
                  </c:pt>
                  <c:pt idx="125">
                    <c:v>0.305505046330394</c:v>
                  </c:pt>
                  <c:pt idx="127">
                    <c:v>2.170253441421075</c:v>
                  </c:pt>
                  <c:pt idx="128">
                    <c:v>6.47842573469821</c:v>
                  </c:pt>
                  <c:pt idx="129">
                    <c:v>4.229657196511322</c:v>
                  </c:pt>
                  <c:pt idx="130">
                    <c:v>1.637070554374488</c:v>
                  </c:pt>
                  <c:pt idx="131">
                    <c:v>4.714870093650513</c:v>
                  </c:pt>
                  <c:pt idx="132">
                    <c:v>3.207802986469094</c:v>
                  </c:pt>
                  <c:pt idx="133">
                    <c:v>5.533835318595353</c:v>
                  </c:pt>
                </c:numCache>
              </c:numRef>
            </c:plus>
            <c:minus>
              <c:numRef>
                <c:f>Gly_first_analysis!$C$35:$EF$35</c:f>
                <c:numCache>
                  <c:formatCode>General</c:formatCode>
                  <c:ptCount val="134"/>
                  <c:pt idx="0">
                    <c:v>0.0</c:v>
                  </c:pt>
                  <c:pt idx="1">
                    <c:v>1.965536398374075</c:v>
                  </c:pt>
                  <c:pt idx="2">
                    <c:v>11.92658095739652</c:v>
                  </c:pt>
                  <c:pt idx="3">
                    <c:v>5.311308689955799</c:v>
                  </c:pt>
                  <c:pt idx="4">
                    <c:v>3.118225991382496</c:v>
                  </c:pt>
                  <c:pt idx="5">
                    <c:v>3.647373484212072</c:v>
                  </c:pt>
                  <c:pt idx="6">
                    <c:v>5.281413952090228</c:v>
                  </c:pt>
                  <c:pt idx="7">
                    <c:v>6.542425645991965</c:v>
                  </c:pt>
                  <c:pt idx="8">
                    <c:v>3.874274125562095</c:v>
                  </c:pt>
                  <c:pt idx="9">
                    <c:v>3.742102795666272</c:v>
                  </c:pt>
                  <c:pt idx="10">
                    <c:v>3.601851375797331</c:v>
                  </c:pt>
                  <c:pt idx="11">
                    <c:v>1.36137185711081</c:v>
                  </c:pt>
                  <c:pt idx="12">
                    <c:v>2.651414716712569</c:v>
                  </c:pt>
                  <c:pt idx="13">
                    <c:v>2.573583752927683</c:v>
                  </c:pt>
                  <c:pt idx="14">
                    <c:v>2.107921567168318</c:v>
                  </c:pt>
                  <c:pt idx="15">
                    <c:v>5.370288632839055</c:v>
                  </c:pt>
                  <c:pt idx="16">
                    <c:v>4.119870548128089</c:v>
                  </c:pt>
                  <c:pt idx="17">
                    <c:v>2.926317367158528</c:v>
                  </c:pt>
                  <c:pt idx="18">
                    <c:v>2.454248017893329</c:v>
                  </c:pt>
                  <c:pt idx="19">
                    <c:v>1.38924439894498</c:v>
                  </c:pt>
                  <c:pt idx="20">
                    <c:v>3.775358702604731</c:v>
                  </c:pt>
                  <c:pt idx="21">
                    <c:v>4.366157731156009</c:v>
                  </c:pt>
                  <c:pt idx="22">
                    <c:v>2.853652630109919</c:v>
                  </c:pt>
                  <c:pt idx="23">
                    <c:v>8.03761987987323</c:v>
                  </c:pt>
                  <c:pt idx="24">
                    <c:v>6.950059951779789</c:v>
                  </c:pt>
                  <c:pt idx="25">
                    <c:v>5.631163290120448</c:v>
                  </c:pt>
                  <c:pt idx="26">
                    <c:v>5.033222956847164</c:v>
                  </c:pt>
                  <c:pt idx="27">
                    <c:v>9.429740187301027</c:v>
                  </c:pt>
                  <c:pt idx="28">
                    <c:v>6.698009654616317</c:v>
                  </c:pt>
                  <c:pt idx="29">
                    <c:v>7.184242015225638</c:v>
                  </c:pt>
                  <c:pt idx="30">
                    <c:v>6.372074492136242</c:v>
                  </c:pt>
                  <c:pt idx="31">
                    <c:v>8.29638475481941</c:v>
                  </c:pt>
                  <c:pt idx="32">
                    <c:v>5.340724045795058</c:v>
                  </c:pt>
                  <c:pt idx="33">
                    <c:v>8.556284240252812</c:v>
                  </c:pt>
                  <c:pt idx="34">
                    <c:v>4.393555887129846</c:v>
                  </c:pt>
                  <c:pt idx="35">
                    <c:v>4.45084261685358</c:v>
                  </c:pt>
                  <c:pt idx="36">
                    <c:v>1.552417469626003</c:v>
                  </c:pt>
                  <c:pt idx="37">
                    <c:v>3.987898360456711</c:v>
                  </c:pt>
                  <c:pt idx="38">
                    <c:v>2.645751311064591</c:v>
                  </c:pt>
                  <c:pt idx="39">
                    <c:v>4.007908847932216</c:v>
                  </c:pt>
                  <c:pt idx="40">
                    <c:v>8.001874780324904</c:v>
                  </c:pt>
                  <c:pt idx="41">
                    <c:v>2.929732638541158</c:v>
                  </c:pt>
                  <c:pt idx="42">
                    <c:v>2.122105872319601</c:v>
                  </c:pt>
                  <c:pt idx="43">
                    <c:v>2.358671942711263</c:v>
                  </c:pt>
                  <c:pt idx="44">
                    <c:v>0.585946527708229</c:v>
                  </c:pt>
                  <c:pt idx="45">
                    <c:v>2.27449628123093</c:v>
                  </c:pt>
                  <c:pt idx="46">
                    <c:v>2.286919325205853</c:v>
                  </c:pt>
                  <c:pt idx="47">
                    <c:v>3.06431068920891</c:v>
                  </c:pt>
                  <c:pt idx="48">
                    <c:v>3.280751946327751</c:v>
                  </c:pt>
                  <c:pt idx="49">
                    <c:v>3.008875759039133</c:v>
                  </c:pt>
                  <c:pt idx="50">
                    <c:v>4.450842616853573</c:v>
                  </c:pt>
                  <c:pt idx="51">
                    <c:v>2.651414716712572</c:v>
                  </c:pt>
                  <c:pt idx="52">
                    <c:v>2.523885892824789</c:v>
                  </c:pt>
                  <c:pt idx="53">
                    <c:v>1.905255888325763</c:v>
                  </c:pt>
                  <c:pt idx="54">
                    <c:v>2.882707061079913</c:v>
                  </c:pt>
                  <c:pt idx="55">
                    <c:v>2.778488797889963</c:v>
                  </c:pt>
                  <c:pt idx="56">
                    <c:v>0.513160143944689</c:v>
                  </c:pt>
                  <c:pt idx="57">
                    <c:v>1.429452109492769</c:v>
                  </c:pt>
                  <c:pt idx="58">
                    <c:v>11.7717175184139</c:v>
                  </c:pt>
                  <c:pt idx="59">
                    <c:v>6.496922348312314</c:v>
                  </c:pt>
                  <c:pt idx="60">
                    <c:v>5.51935986626469</c:v>
                  </c:pt>
                  <c:pt idx="61">
                    <c:v>2.967041174863153</c:v>
                  </c:pt>
                  <c:pt idx="62">
                    <c:v>0.763762615825973</c:v>
                  </c:pt>
                  <c:pt idx="63">
                    <c:v>1.724335620850341</c:v>
                  </c:pt>
                  <c:pt idx="64">
                    <c:v>4.055038018728473</c:v>
                  </c:pt>
                  <c:pt idx="65">
                    <c:v>2.565800719723442</c:v>
                  </c:pt>
                  <c:pt idx="66">
                    <c:v>2.325940669922598</c:v>
                  </c:pt>
                  <c:pt idx="67">
                    <c:v>2.514623895005633</c:v>
                  </c:pt>
                  <c:pt idx="68">
                    <c:v>0.305505046330387</c:v>
                  </c:pt>
                  <c:pt idx="69">
                    <c:v>2.433789911502906</c:v>
                  </c:pt>
                  <c:pt idx="70">
                    <c:v>1.053565375285278</c:v>
                  </c:pt>
                  <c:pt idx="71">
                    <c:v>0.984885780179614</c:v>
                  </c:pt>
                  <c:pt idx="72">
                    <c:v>1.250333288900737</c:v>
                  </c:pt>
                  <c:pt idx="73">
                    <c:v>0.850490054811532</c:v>
                  </c:pt>
                  <c:pt idx="74">
                    <c:v>1.594783161854092</c:v>
                  </c:pt>
                  <c:pt idx="75">
                    <c:v>1.258305739211792</c:v>
                  </c:pt>
                  <c:pt idx="76">
                    <c:v>0.346410161513772</c:v>
                  </c:pt>
                  <c:pt idx="77">
                    <c:v>2.079262689833429</c:v>
                  </c:pt>
                  <c:pt idx="78">
                    <c:v>2.30289672658878</c:v>
                  </c:pt>
                  <c:pt idx="79">
                    <c:v>2.662705391138868</c:v>
                  </c:pt>
                  <c:pt idx="80">
                    <c:v>0.721110255092794</c:v>
                  </c:pt>
                  <c:pt idx="81">
                    <c:v>1.563116545025785</c:v>
                  </c:pt>
                  <c:pt idx="82">
                    <c:v>1.537313674346693</c:v>
                  </c:pt>
                  <c:pt idx="83">
                    <c:v>1.113552872566006</c:v>
                  </c:pt>
                  <c:pt idx="84">
                    <c:v>2.200757445365871</c:v>
                  </c:pt>
                  <c:pt idx="85">
                    <c:v>0.723417813807023</c:v>
                  </c:pt>
                  <c:pt idx="86">
                    <c:v>3.235737937472686</c:v>
                  </c:pt>
                  <c:pt idx="87">
                    <c:v>0.351188458428426</c:v>
                  </c:pt>
                  <c:pt idx="88">
                    <c:v>1.497776129244068</c:v>
                  </c:pt>
                  <c:pt idx="89">
                    <c:v>1.553490693030806</c:v>
                  </c:pt>
                  <c:pt idx="90">
                    <c:v>1.361371857110812</c:v>
                  </c:pt>
                  <c:pt idx="91">
                    <c:v>3.774034092762451</c:v>
                  </c:pt>
                  <c:pt idx="92">
                    <c:v>5.744852768638471</c:v>
                  </c:pt>
                  <c:pt idx="93">
                    <c:v>9.734988443752654</c:v>
                  </c:pt>
                  <c:pt idx="94">
                    <c:v>2.084066537645415</c:v>
                  </c:pt>
                  <c:pt idx="95">
                    <c:v>2.573583752927682</c:v>
                  </c:pt>
                  <c:pt idx="96">
                    <c:v>10.98650687586065</c:v>
                  </c:pt>
                  <c:pt idx="97">
                    <c:v>4.361574639202386</c:v>
                  </c:pt>
                  <c:pt idx="98">
                    <c:v>16.15580391066938</c:v>
                  </c:pt>
                  <c:pt idx="99">
                    <c:v>13.03111660603189</c:v>
                  </c:pt>
                  <c:pt idx="100">
                    <c:v>28.9936199878525</c:v>
                  </c:pt>
                  <c:pt idx="101">
                    <c:v>26.33426158701498</c:v>
                  </c:pt>
                  <c:pt idx="102">
                    <c:v>11.64874814447172</c:v>
                  </c:pt>
                  <c:pt idx="103">
                    <c:v>21.31267228669367</c:v>
                  </c:pt>
                  <c:pt idx="104">
                    <c:v>23.57484535120716</c:v>
                  </c:pt>
                  <c:pt idx="105">
                    <c:v>18.62292494033451</c:v>
                  </c:pt>
                  <c:pt idx="106">
                    <c:v>18.62292494033451</c:v>
                  </c:pt>
                  <c:pt idx="107">
                    <c:v>10.39054056983242</c:v>
                  </c:pt>
                  <c:pt idx="108">
                    <c:v>6.42105910267153</c:v>
                  </c:pt>
                  <c:pt idx="109">
                    <c:v>7.02163323830957</c:v>
                  </c:pt>
                  <c:pt idx="110">
                    <c:v>2.345918441321722</c:v>
                  </c:pt>
                  <c:pt idx="111">
                    <c:v>3.295957119462165</c:v>
                  </c:pt>
                  <c:pt idx="112">
                    <c:v>4.921720566360237</c:v>
                  </c:pt>
                  <c:pt idx="113">
                    <c:v>1.21243556529822</c:v>
                  </c:pt>
                  <c:pt idx="114">
                    <c:v>3.04357246231026</c:v>
                  </c:pt>
                  <c:pt idx="115">
                    <c:v>3.271594921950655</c:v>
                  </c:pt>
                  <c:pt idx="116">
                    <c:v>6.422097269065094</c:v>
                  </c:pt>
                  <c:pt idx="118">
                    <c:v>5.619905100029122</c:v>
                  </c:pt>
                  <c:pt idx="119">
                    <c:v>2.150193789716012</c:v>
                  </c:pt>
                  <c:pt idx="120">
                    <c:v>2.730079363925772</c:v>
                  </c:pt>
                  <c:pt idx="121">
                    <c:v>1.969771560359219</c:v>
                  </c:pt>
                  <c:pt idx="122">
                    <c:v>4.128357219685976</c:v>
                  </c:pt>
                  <c:pt idx="123">
                    <c:v>3.113411847689498</c:v>
                  </c:pt>
                  <c:pt idx="124">
                    <c:v>1.479864858694876</c:v>
                  </c:pt>
                  <c:pt idx="125">
                    <c:v>0.305505046330394</c:v>
                  </c:pt>
                  <c:pt idx="127">
                    <c:v>2.170253441421075</c:v>
                  </c:pt>
                  <c:pt idx="128">
                    <c:v>6.47842573469821</c:v>
                  </c:pt>
                  <c:pt idx="129">
                    <c:v>4.229657196511322</c:v>
                  </c:pt>
                  <c:pt idx="130">
                    <c:v>1.637070554374488</c:v>
                  </c:pt>
                  <c:pt idx="131">
                    <c:v>4.714870093650513</c:v>
                  </c:pt>
                  <c:pt idx="132">
                    <c:v>3.207802986469094</c:v>
                  </c:pt>
                  <c:pt idx="133">
                    <c:v>5.533835318595353</c:v>
                  </c:pt>
                </c:numCache>
              </c:numRef>
            </c:minus>
            <c:spPr>
              <a:ln>
                <a:solidFill>
                  <a:sysClr val="windowText" lastClr="000000">
                    <a:alpha val="48000"/>
                  </a:sysClr>
                </a:solidFill>
                <a:prstDash val="sysDot"/>
              </a:ln>
            </c:spPr>
          </c:errBars>
          <c:val>
            <c:numRef>
              <c:f>Gly_first_analysis!$C$36:$EF$36</c:f>
              <c:numCache>
                <c:formatCode>General</c:formatCode>
                <c:ptCount val="134"/>
                <c:pt idx="0">
                  <c:v>0.0</c:v>
                </c:pt>
                <c:pt idx="1">
                  <c:v>20.53333333333333</c:v>
                </c:pt>
                <c:pt idx="2">
                  <c:v>44.16666666666666</c:v>
                </c:pt>
                <c:pt idx="3">
                  <c:v>56.3</c:v>
                </c:pt>
                <c:pt idx="4">
                  <c:v>68.03333333333333</c:v>
                </c:pt>
                <c:pt idx="5">
                  <c:v>65.36666666666665</c:v>
                </c:pt>
                <c:pt idx="6">
                  <c:v>55.0</c:v>
                </c:pt>
                <c:pt idx="7">
                  <c:v>51.2</c:v>
                </c:pt>
                <c:pt idx="8">
                  <c:v>68.33333333333333</c:v>
                </c:pt>
                <c:pt idx="9">
                  <c:v>52.7</c:v>
                </c:pt>
                <c:pt idx="10">
                  <c:v>54.3</c:v>
                </c:pt>
                <c:pt idx="11">
                  <c:v>52.40000000000001</c:v>
                </c:pt>
                <c:pt idx="12">
                  <c:v>63.16666666666666</c:v>
                </c:pt>
                <c:pt idx="13">
                  <c:v>79.8</c:v>
                </c:pt>
                <c:pt idx="14">
                  <c:v>67.36666666666665</c:v>
                </c:pt>
                <c:pt idx="15">
                  <c:v>72.66666666666667</c:v>
                </c:pt>
                <c:pt idx="16">
                  <c:v>62.9</c:v>
                </c:pt>
                <c:pt idx="17">
                  <c:v>68.49999999999998</c:v>
                </c:pt>
                <c:pt idx="18">
                  <c:v>68.03333333333335</c:v>
                </c:pt>
                <c:pt idx="19">
                  <c:v>69.9</c:v>
                </c:pt>
                <c:pt idx="20">
                  <c:v>63.23333333333332</c:v>
                </c:pt>
                <c:pt idx="21">
                  <c:v>76.56666666666667</c:v>
                </c:pt>
                <c:pt idx="22">
                  <c:v>64.33333333333333</c:v>
                </c:pt>
                <c:pt idx="23">
                  <c:v>77.03333333333333</c:v>
                </c:pt>
                <c:pt idx="24">
                  <c:v>71.43333333333334</c:v>
                </c:pt>
                <c:pt idx="25">
                  <c:v>69.53333333333333</c:v>
                </c:pt>
                <c:pt idx="26">
                  <c:v>70.33333333333333</c:v>
                </c:pt>
                <c:pt idx="27">
                  <c:v>71.26666666666666</c:v>
                </c:pt>
                <c:pt idx="28">
                  <c:v>59.13333333333332</c:v>
                </c:pt>
                <c:pt idx="29">
                  <c:v>69.1</c:v>
                </c:pt>
                <c:pt idx="30">
                  <c:v>69.13333333333334</c:v>
                </c:pt>
                <c:pt idx="31">
                  <c:v>72.60000000000001</c:v>
                </c:pt>
                <c:pt idx="32">
                  <c:v>70.7</c:v>
                </c:pt>
                <c:pt idx="33">
                  <c:v>70.0</c:v>
                </c:pt>
                <c:pt idx="34">
                  <c:v>72.93333333333332</c:v>
                </c:pt>
                <c:pt idx="35">
                  <c:v>72.3</c:v>
                </c:pt>
                <c:pt idx="36">
                  <c:v>61.4</c:v>
                </c:pt>
                <c:pt idx="37">
                  <c:v>71.46666666666666</c:v>
                </c:pt>
                <c:pt idx="38">
                  <c:v>63.6</c:v>
                </c:pt>
                <c:pt idx="39">
                  <c:v>66.73333333333333</c:v>
                </c:pt>
                <c:pt idx="40">
                  <c:v>71.0</c:v>
                </c:pt>
                <c:pt idx="41">
                  <c:v>70.00000000000001</c:v>
                </c:pt>
                <c:pt idx="42">
                  <c:v>70.3</c:v>
                </c:pt>
                <c:pt idx="43">
                  <c:v>70.83333333333333</c:v>
                </c:pt>
                <c:pt idx="44">
                  <c:v>68.66666666666667</c:v>
                </c:pt>
                <c:pt idx="45">
                  <c:v>71.2</c:v>
                </c:pt>
                <c:pt idx="46">
                  <c:v>70.00000000000001</c:v>
                </c:pt>
                <c:pt idx="47">
                  <c:v>71.53333333333335</c:v>
                </c:pt>
                <c:pt idx="48">
                  <c:v>70.69999999999998</c:v>
                </c:pt>
                <c:pt idx="49">
                  <c:v>69.73333333333333</c:v>
                </c:pt>
                <c:pt idx="50">
                  <c:v>73.66666666666667</c:v>
                </c:pt>
                <c:pt idx="51">
                  <c:v>68.4</c:v>
                </c:pt>
                <c:pt idx="52">
                  <c:v>66.9</c:v>
                </c:pt>
                <c:pt idx="53">
                  <c:v>71.23333333333333</c:v>
                </c:pt>
                <c:pt idx="54">
                  <c:v>70.4</c:v>
                </c:pt>
                <c:pt idx="55">
                  <c:v>70.10000000000001</c:v>
                </c:pt>
                <c:pt idx="56">
                  <c:v>65.66666666666667</c:v>
                </c:pt>
                <c:pt idx="57">
                  <c:v>68.3</c:v>
                </c:pt>
                <c:pt idx="58">
                  <c:v>66.63333333333333</c:v>
                </c:pt>
                <c:pt idx="59">
                  <c:v>67.0</c:v>
                </c:pt>
                <c:pt idx="60">
                  <c:v>69.36666666666665</c:v>
                </c:pt>
                <c:pt idx="61">
                  <c:v>71.0</c:v>
                </c:pt>
                <c:pt idx="62">
                  <c:v>69.3</c:v>
                </c:pt>
                <c:pt idx="63">
                  <c:v>65.73333333333333</c:v>
                </c:pt>
                <c:pt idx="64">
                  <c:v>67.7</c:v>
                </c:pt>
                <c:pt idx="65">
                  <c:v>71.03333333333335</c:v>
                </c:pt>
                <c:pt idx="66">
                  <c:v>67.33333333333333</c:v>
                </c:pt>
                <c:pt idx="67">
                  <c:v>68.96666666666665</c:v>
                </c:pt>
                <c:pt idx="68">
                  <c:v>75.3</c:v>
                </c:pt>
                <c:pt idx="69">
                  <c:v>66.63333333333334</c:v>
                </c:pt>
                <c:pt idx="70">
                  <c:v>72.36666666666667</c:v>
                </c:pt>
                <c:pt idx="71">
                  <c:v>70.26666666666666</c:v>
                </c:pt>
                <c:pt idx="72">
                  <c:v>70.26666666666666</c:v>
                </c:pt>
                <c:pt idx="73">
                  <c:v>70.46666666666665</c:v>
                </c:pt>
                <c:pt idx="74">
                  <c:v>71.06666666666667</c:v>
                </c:pt>
                <c:pt idx="75">
                  <c:v>70.53333333333335</c:v>
                </c:pt>
                <c:pt idx="76">
                  <c:v>67.83333333333333</c:v>
                </c:pt>
                <c:pt idx="77">
                  <c:v>69.46666666666665</c:v>
                </c:pt>
                <c:pt idx="78">
                  <c:v>68.9</c:v>
                </c:pt>
                <c:pt idx="79">
                  <c:v>69.73333333333333</c:v>
                </c:pt>
                <c:pt idx="80">
                  <c:v>68.46666666666666</c:v>
                </c:pt>
                <c:pt idx="81">
                  <c:v>69.53333333333335</c:v>
                </c:pt>
                <c:pt idx="82">
                  <c:v>70.03333333333335</c:v>
                </c:pt>
                <c:pt idx="83">
                  <c:v>74.13333333333333</c:v>
                </c:pt>
                <c:pt idx="84">
                  <c:v>70.73333333333333</c:v>
                </c:pt>
                <c:pt idx="85">
                  <c:v>77.06666666666667</c:v>
                </c:pt>
                <c:pt idx="86">
                  <c:v>61.20000000000001</c:v>
                </c:pt>
                <c:pt idx="87">
                  <c:v>70.8</c:v>
                </c:pt>
                <c:pt idx="88">
                  <c:v>70.43333333333334</c:v>
                </c:pt>
                <c:pt idx="89">
                  <c:v>71.06666666666667</c:v>
                </c:pt>
                <c:pt idx="90">
                  <c:v>70.66666666666667</c:v>
                </c:pt>
                <c:pt idx="91">
                  <c:v>69.5</c:v>
                </c:pt>
                <c:pt idx="92">
                  <c:v>37.53333333333333</c:v>
                </c:pt>
                <c:pt idx="93">
                  <c:v>41.4</c:v>
                </c:pt>
                <c:pt idx="94">
                  <c:v>47.3</c:v>
                </c:pt>
                <c:pt idx="95">
                  <c:v>50.0</c:v>
                </c:pt>
                <c:pt idx="96">
                  <c:v>37.2</c:v>
                </c:pt>
                <c:pt idx="97">
                  <c:v>47.65</c:v>
                </c:pt>
                <c:pt idx="98">
                  <c:v>3.2</c:v>
                </c:pt>
                <c:pt idx="99">
                  <c:v>13.36666666666667</c:v>
                </c:pt>
                <c:pt idx="100">
                  <c:v>10.4</c:v>
                </c:pt>
                <c:pt idx="101">
                  <c:v>21.1</c:v>
                </c:pt>
                <c:pt idx="102">
                  <c:v>19.35</c:v>
                </c:pt>
                <c:pt idx="103">
                  <c:v>7.0</c:v>
                </c:pt>
                <c:pt idx="104">
                  <c:v>17.0</c:v>
                </c:pt>
                <c:pt idx="105">
                  <c:v>12.45</c:v>
                </c:pt>
                <c:pt idx="106">
                  <c:v>12.45</c:v>
                </c:pt>
                <c:pt idx="107">
                  <c:v>20.4</c:v>
                </c:pt>
                <c:pt idx="108">
                  <c:v>15.5</c:v>
                </c:pt>
                <c:pt idx="109">
                  <c:v>22.05</c:v>
                </c:pt>
                <c:pt idx="110">
                  <c:v>23.45</c:v>
                </c:pt>
                <c:pt idx="111">
                  <c:v>17.35</c:v>
                </c:pt>
                <c:pt idx="112">
                  <c:v>24.2</c:v>
                </c:pt>
                <c:pt idx="113">
                  <c:v>51.15</c:v>
                </c:pt>
                <c:pt idx="114">
                  <c:v>25.0</c:v>
                </c:pt>
                <c:pt idx="115">
                  <c:v>36.85</c:v>
                </c:pt>
                <c:pt idx="116">
                  <c:v>37.5</c:v>
                </c:pt>
                <c:pt idx="118">
                  <c:v>50.7</c:v>
                </c:pt>
                <c:pt idx="119">
                  <c:v>58.55</c:v>
                </c:pt>
                <c:pt idx="120">
                  <c:v>48.6</c:v>
                </c:pt>
                <c:pt idx="121">
                  <c:v>72.0</c:v>
                </c:pt>
                <c:pt idx="122">
                  <c:v>52.95</c:v>
                </c:pt>
                <c:pt idx="123">
                  <c:v>74.2</c:v>
                </c:pt>
                <c:pt idx="124">
                  <c:v>60.4</c:v>
                </c:pt>
                <c:pt idx="125">
                  <c:v>68.80000000000001</c:v>
                </c:pt>
                <c:pt idx="127">
                  <c:v>77.05000000000001</c:v>
                </c:pt>
                <c:pt idx="128">
                  <c:v>57.25</c:v>
                </c:pt>
                <c:pt idx="129">
                  <c:v>68.35</c:v>
                </c:pt>
                <c:pt idx="130">
                  <c:v>62.55</c:v>
                </c:pt>
                <c:pt idx="131">
                  <c:v>70.44999999999998</c:v>
                </c:pt>
                <c:pt idx="132">
                  <c:v>70.1</c:v>
                </c:pt>
                <c:pt idx="133">
                  <c:v>76.8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95246680"/>
        <c:axId val="2095706248"/>
      </c:lineChart>
      <c:catAx>
        <c:axId val="209523034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400"/>
                </a:pPr>
                <a:r>
                  <a:rPr lang="en-US" sz="1400"/>
                  <a:t>Day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2095289288"/>
        <c:crosses val="autoZero"/>
        <c:auto val="1"/>
        <c:lblAlgn val="ctr"/>
        <c:lblOffset val="100"/>
        <c:tickLblSkip val="10"/>
        <c:tickMarkSkip val="1"/>
        <c:noMultiLvlLbl val="0"/>
      </c:catAx>
      <c:valAx>
        <c:axId val="2095289288"/>
        <c:scaling>
          <c:orientation val="minMax"/>
          <c:min val="0.0"/>
        </c:scaling>
        <c:delete val="0"/>
        <c:axPos val="l"/>
        <c:majorGridlines>
          <c:spPr>
            <a:ln>
              <a:solidFill>
                <a:schemeClr val="bg1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 sz="1200"/>
                </a:pPr>
                <a:r>
                  <a:rPr lang="en-US" sz="1200"/>
                  <a:t>VFA (g/l) and pH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2095230344"/>
        <c:crosses val="autoZero"/>
        <c:crossBetween val="between"/>
      </c:valAx>
      <c:valAx>
        <c:axId val="2095706248"/>
        <c:scaling>
          <c:orientation val="minMax"/>
          <c:min val="0.0"/>
        </c:scaling>
        <c:delete val="0"/>
        <c:axPos val="r"/>
        <c:title>
          <c:tx>
            <c:rich>
              <a:bodyPr rot="-5400000" vert="horz"/>
              <a:lstStyle/>
              <a:p>
                <a:pPr>
                  <a:defRPr sz="1200"/>
                </a:pPr>
                <a:r>
                  <a:rPr lang="en-US" sz="1200"/>
                  <a:t>% Methane in Biogas</a:t>
                </a:r>
              </a:p>
            </c:rich>
          </c:tx>
          <c:layout>
            <c:manualLayout>
              <c:xMode val="edge"/>
              <c:yMode val="edge"/>
              <c:x val="0.868624559354632"/>
              <c:y val="0.427491557160292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crossAx val="2095246680"/>
        <c:crosses val="max"/>
        <c:crossBetween val="between"/>
      </c:valAx>
      <c:catAx>
        <c:axId val="2095246680"/>
        <c:scaling>
          <c:orientation val="minMax"/>
        </c:scaling>
        <c:delete val="1"/>
        <c:axPos val="b"/>
        <c:majorTickMark val="out"/>
        <c:minorTickMark val="none"/>
        <c:tickLblPos val="none"/>
        <c:crossAx val="2095706248"/>
        <c:crosses val="autoZero"/>
        <c:auto val="1"/>
        <c:lblAlgn val="ctr"/>
        <c:lblOffset val="100"/>
        <c:noMultiLvlLbl val="0"/>
      </c:catAx>
    </c:plotArea>
    <c:legend>
      <c:legendPos val="r"/>
      <c:layout>
        <c:manualLayout>
          <c:xMode val="edge"/>
          <c:yMode val="edge"/>
          <c:x val="0.861217817174428"/>
          <c:y val="0.0435999740055517"/>
          <c:w val="0.137768578717817"/>
          <c:h val="0.339154530568114"/>
        </c:manualLayout>
      </c:layout>
      <c:overlay val="0"/>
      <c:txPr>
        <a:bodyPr/>
        <a:lstStyle/>
        <a:p>
          <a:pPr>
            <a:defRPr sz="1400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0000000000002" l="0.700000000000001" r="0.700000000000001" t="0.750000000000002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0544452079631563"/>
          <c:y val="0.0208171611920026"/>
          <c:w val="0.786015340705592"/>
          <c:h val="0.872413855897917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Gly_first_analysis!$B$186</c:f>
              <c:strCache>
                <c:ptCount val="1"/>
                <c:pt idx="0">
                  <c:v>n butyric</c:v>
                </c:pt>
              </c:strCache>
            </c:strRef>
          </c:tx>
          <c:spPr>
            <a:pattFill prst="pct30"/>
            <a:ln>
              <a:solidFill>
                <a:sysClr val="windowText" lastClr="000000"/>
              </a:solidFill>
            </a:ln>
          </c:spPr>
          <c:invertIfNegative val="0"/>
          <c:cat>
            <c:numRef>
              <c:f>Gly_first_analysis!$C$172:$EF$172</c:f>
              <c:numCache>
                <c:formatCode>General</c:formatCode>
                <c:ptCount val="134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4.0</c:v>
                </c:pt>
                <c:pt idx="5">
                  <c:v>5.0</c:v>
                </c:pt>
                <c:pt idx="6">
                  <c:v>6.0</c:v>
                </c:pt>
                <c:pt idx="7">
                  <c:v>7.0</c:v>
                </c:pt>
                <c:pt idx="8">
                  <c:v>8.0</c:v>
                </c:pt>
                <c:pt idx="9">
                  <c:v>9.0</c:v>
                </c:pt>
                <c:pt idx="10">
                  <c:v>10.0</c:v>
                </c:pt>
                <c:pt idx="11">
                  <c:v>11.0</c:v>
                </c:pt>
                <c:pt idx="12">
                  <c:v>12.0</c:v>
                </c:pt>
                <c:pt idx="13">
                  <c:v>13.0</c:v>
                </c:pt>
                <c:pt idx="14">
                  <c:v>14.0</c:v>
                </c:pt>
                <c:pt idx="15">
                  <c:v>15.0</c:v>
                </c:pt>
                <c:pt idx="16">
                  <c:v>16.0</c:v>
                </c:pt>
                <c:pt idx="17">
                  <c:v>17.0</c:v>
                </c:pt>
                <c:pt idx="18">
                  <c:v>18.0</c:v>
                </c:pt>
                <c:pt idx="19">
                  <c:v>19.0</c:v>
                </c:pt>
                <c:pt idx="20">
                  <c:v>20.0</c:v>
                </c:pt>
                <c:pt idx="21">
                  <c:v>21.0</c:v>
                </c:pt>
                <c:pt idx="22">
                  <c:v>22.0</c:v>
                </c:pt>
                <c:pt idx="23">
                  <c:v>23.0</c:v>
                </c:pt>
                <c:pt idx="24">
                  <c:v>24.0</c:v>
                </c:pt>
                <c:pt idx="25">
                  <c:v>25.0</c:v>
                </c:pt>
                <c:pt idx="26">
                  <c:v>26.0</c:v>
                </c:pt>
                <c:pt idx="27">
                  <c:v>27.0</c:v>
                </c:pt>
                <c:pt idx="28">
                  <c:v>28.0</c:v>
                </c:pt>
                <c:pt idx="29">
                  <c:v>29.0</c:v>
                </c:pt>
                <c:pt idx="30">
                  <c:v>30.0</c:v>
                </c:pt>
                <c:pt idx="31">
                  <c:v>31.0</c:v>
                </c:pt>
                <c:pt idx="32">
                  <c:v>32.0</c:v>
                </c:pt>
                <c:pt idx="33">
                  <c:v>33.0</c:v>
                </c:pt>
                <c:pt idx="34">
                  <c:v>34.0</c:v>
                </c:pt>
                <c:pt idx="35">
                  <c:v>35.0</c:v>
                </c:pt>
                <c:pt idx="36">
                  <c:v>36.0</c:v>
                </c:pt>
                <c:pt idx="37">
                  <c:v>37.0</c:v>
                </c:pt>
                <c:pt idx="38">
                  <c:v>38.0</c:v>
                </c:pt>
                <c:pt idx="39">
                  <c:v>39.0</c:v>
                </c:pt>
                <c:pt idx="40">
                  <c:v>40.0</c:v>
                </c:pt>
                <c:pt idx="41">
                  <c:v>41.0</c:v>
                </c:pt>
                <c:pt idx="42">
                  <c:v>42.0</c:v>
                </c:pt>
                <c:pt idx="43">
                  <c:v>43.0</c:v>
                </c:pt>
                <c:pt idx="44">
                  <c:v>44.0</c:v>
                </c:pt>
                <c:pt idx="45">
                  <c:v>45.0</c:v>
                </c:pt>
                <c:pt idx="46">
                  <c:v>46.0</c:v>
                </c:pt>
                <c:pt idx="47">
                  <c:v>47.0</c:v>
                </c:pt>
                <c:pt idx="48">
                  <c:v>48.0</c:v>
                </c:pt>
                <c:pt idx="49">
                  <c:v>49.0</c:v>
                </c:pt>
                <c:pt idx="50">
                  <c:v>50.0</c:v>
                </c:pt>
                <c:pt idx="51">
                  <c:v>51.0</c:v>
                </c:pt>
                <c:pt idx="52">
                  <c:v>52.0</c:v>
                </c:pt>
                <c:pt idx="53">
                  <c:v>53.0</c:v>
                </c:pt>
                <c:pt idx="54">
                  <c:v>54.0</c:v>
                </c:pt>
                <c:pt idx="55">
                  <c:v>55.0</c:v>
                </c:pt>
                <c:pt idx="56">
                  <c:v>56.0</c:v>
                </c:pt>
                <c:pt idx="57">
                  <c:v>57.0</c:v>
                </c:pt>
                <c:pt idx="58">
                  <c:v>58.0</c:v>
                </c:pt>
                <c:pt idx="59">
                  <c:v>59.0</c:v>
                </c:pt>
                <c:pt idx="60">
                  <c:v>60.0</c:v>
                </c:pt>
                <c:pt idx="61">
                  <c:v>61.0</c:v>
                </c:pt>
                <c:pt idx="62">
                  <c:v>62.0</c:v>
                </c:pt>
                <c:pt idx="63">
                  <c:v>63.0</c:v>
                </c:pt>
                <c:pt idx="64">
                  <c:v>64.0</c:v>
                </c:pt>
                <c:pt idx="65">
                  <c:v>65.0</c:v>
                </c:pt>
                <c:pt idx="66">
                  <c:v>66.0</c:v>
                </c:pt>
                <c:pt idx="67">
                  <c:v>67.0</c:v>
                </c:pt>
                <c:pt idx="68">
                  <c:v>68.0</c:v>
                </c:pt>
                <c:pt idx="69">
                  <c:v>69.0</c:v>
                </c:pt>
                <c:pt idx="70">
                  <c:v>70.0</c:v>
                </c:pt>
                <c:pt idx="71">
                  <c:v>71.0</c:v>
                </c:pt>
                <c:pt idx="72">
                  <c:v>72.0</c:v>
                </c:pt>
                <c:pt idx="73">
                  <c:v>73.0</c:v>
                </c:pt>
                <c:pt idx="74">
                  <c:v>74.0</c:v>
                </c:pt>
                <c:pt idx="75">
                  <c:v>75.0</c:v>
                </c:pt>
                <c:pt idx="76">
                  <c:v>76.0</c:v>
                </c:pt>
                <c:pt idx="77">
                  <c:v>77.0</c:v>
                </c:pt>
                <c:pt idx="78">
                  <c:v>78.0</c:v>
                </c:pt>
                <c:pt idx="79">
                  <c:v>79.0</c:v>
                </c:pt>
                <c:pt idx="80">
                  <c:v>80.0</c:v>
                </c:pt>
                <c:pt idx="81">
                  <c:v>81.0</c:v>
                </c:pt>
                <c:pt idx="82">
                  <c:v>82.0</c:v>
                </c:pt>
                <c:pt idx="83">
                  <c:v>83.0</c:v>
                </c:pt>
                <c:pt idx="84">
                  <c:v>84.0</c:v>
                </c:pt>
                <c:pt idx="85">
                  <c:v>85.0</c:v>
                </c:pt>
                <c:pt idx="86">
                  <c:v>86.0</c:v>
                </c:pt>
                <c:pt idx="87">
                  <c:v>87.0</c:v>
                </c:pt>
                <c:pt idx="88">
                  <c:v>88.0</c:v>
                </c:pt>
                <c:pt idx="89">
                  <c:v>89.0</c:v>
                </c:pt>
                <c:pt idx="90">
                  <c:v>90.0</c:v>
                </c:pt>
                <c:pt idx="91">
                  <c:v>91.0</c:v>
                </c:pt>
                <c:pt idx="92">
                  <c:v>92.0</c:v>
                </c:pt>
                <c:pt idx="93">
                  <c:v>93.0</c:v>
                </c:pt>
                <c:pt idx="94">
                  <c:v>94.0</c:v>
                </c:pt>
                <c:pt idx="95">
                  <c:v>95.0</c:v>
                </c:pt>
                <c:pt idx="96">
                  <c:v>96.0</c:v>
                </c:pt>
                <c:pt idx="97">
                  <c:v>97.0</c:v>
                </c:pt>
                <c:pt idx="98">
                  <c:v>98.0</c:v>
                </c:pt>
                <c:pt idx="99">
                  <c:v>99.0</c:v>
                </c:pt>
                <c:pt idx="100">
                  <c:v>100.0</c:v>
                </c:pt>
                <c:pt idx="101">
                  <c:v>101.0</c:v>
                </c:pt>
                <c:pt idx="102">
                  <c:v>102.0</c:v>
                </c:pt>
                <c:pt idx="103">
                  <c:v>103.0</c:v>
                </c:pt>
                <c:pt idx="104">
                  <c:v>104.0</c:v>
                </c:pt>
                <c:pt idx="105">
                  <c:v>105.0</c:v>
                </c:pt>
                <c:pt idx="106">
                  <c:v>106.0</c:v>
                </c:pt>
                <c:pt idx="107">
                  <c:v>107.0</c:v>
                </c:pt>
                <c:pt idx="108">
                  <c:v>108.0</c:v>
                </c:pt>
                <c:pt idx="109">
                  <c:v>109.0</c:v>
                </c:pt>
                <c:pt idx="110">
                  <c:v>110.0</c:v>
                </c:pt>
                <c:pt idx="111">
                  <c:v>111.0</c:v>
                </c:pt>
                <c:pt idx="112">
                  <c:v>112.0</c:v>
                </c:pt>
                <c:pt idx="113">
                  <c:v>113.0</c:v>
                </c:pt>
                <c:pt idx="114">
                  <c:v>114.0</c:v>
                </c:pt>
                <c:pt idx="115">
                  <c:v>115.0</c:v>
                </c:pt>
                <c:pt idx="116">
                  <c:v>116.0</c:v>
                </c:pt>
                <c:pt idx="117">
                  <c:v>117.0</c:v>
                </c:pt>
                <c:pt idx="118">
                  <c:v>118.0</c:v>
                </c:pt>
                <c:pt idx="119">
                  <c:v>119.0</c:v>
                </c:pt>
                <c:pt idx="120">
                  <c:v>120.0</c:v>
                </c:pt>
                <c:pt idx="121">
                  <c:v>121.0</c:v>
                </c:pt>
                <c:pt idx="122">
                  <c:v>122.0</c:v>
                </c:pt>
                <c:pt idx="123">
                  <c:v>123.0</c:v>
                </c:pt>
                <c:pt idx="124">
                  <c:v>124.0</c:v>
                </c:pt>
                <c:pt idx="125">
                  <c:v>125.0</c:v>
                </c:pt>
                <c:pt idx="126">
                  <c:v>126.0</c:v>
                </c:pt>
                <c:pt idx="127">
                  <c:v>127.0</c:v>
                </c:pt>
                <c:pt idx="128">
                  <c:v>128.0</c:v>
                </c:pt>
                <c:pt idx="129">
                  <c:v>129.0</c:v>
                </c:pt>
                <c:pt idx="130">
                  <c:v>130.0</c:v>
                </c:pt>
                <c:pt idx="131">
                  <c:v>131.0</c:v>
                </c:pt>
                <c:pt idx="132">
                  <c:v>132.0</c:v>
                </c:pt>
                <c:pt idx="133">
                  <c:v>133.0</c:v>
                </c:pt>
              </c:numCache>
            </c:numRef>
          </c:cat>
          <c:val>
            <c:numRef>
              <c:f>Gly_first_analysis!$C$218:$DL$218</c:f>
              <c:numCache>
                <c:formatCode>General</c:formatCode>
                <c:ptCount val="114"/>
                <c:pt idx="0">
                  <c:v>1.2304</c:v>
                </c:pt>
                <c:pt idx="7">
                  <c:v>0.0</c:v>
                </c:pt>
                <c:pt idx="9">
                  <c:v>0.0</c:v>
                </c:pt>
                <c:pt idx="13">
                  <c:v>0.3</c:v>
                </c:pt>
                <c:pt idx="21">
                  <c:v>0.786</c:v>
                </c:pt>
                <c:pt idx="27">
                  <c:v>0.273333333333333</c:v>
                </c:pt>
                <c:pt idx="34">
                  <c:v>0.406333333333333</c:v>
                </c:pt>
                <c:pt idx="43">
                  <c:v>0.136333333333333</c:v>
                </c:pt>
                <c:pt idx="49">
                  <c:v>0.0</c:v>
                </c:pt>
                <c:pt idx="55">
                  <c:v>0.0</c:v>
                </c:pt>
                <c:pt idx="63">
                  <c:v>0.0333333333333333</c:v>
                </c:pt>
                <c:pt idx="69">
                  <c:v>0.0</c:v>
                </c:pt>
                <c:pt idx="77">
                  <c:v>0.0</c:v>
                </c:pt>
                <c:pt idx="83">
                  <c:v>0.0696666666666667</c:v>
                </c:pt>
                <c:pt idx="91">
                  <c:v>0.039685</c:v>
                </c:pt>
                <c:pt idx="93">
                  <c:v>0.730333333333333</c:v>
                </c:pt>
                <c:pt idx="95">
                  <c:v>0.316992666666667</c:v>
                </c:pt>
                <c:pt idx="97">
                  <c:v>0.809</c:v>
                </c:pt>
                <c:pt idx="99">
                  <c:v>0.297003333333333</c:v>
                </c:pt>
                <c:pt idx="101">
                  <c:v>0.477666666666667</c:v>
                </c:pt>
                <c:pt idx="103">
                  <c:v>0.43</c:v>
                </c:pt>
                <c:pt idx="105">
                  <c:v>0.502666666666667</c:v>
                </c:pt>
                <c:pt idx="107">
                  <c:v>0.585</c:v>
                </c:pt>
                <c:pt idx="113">
                  <c:v>0.316666666666667</c:v>
                </c:pt>
              </c:numCache>
            </c:numRef>
          </c:val>
        </c:ser>
        <c:ser>
          <c:idx val="1"/>
          <c:order val="1"/>
          <c:tx>
            <c:strRef>
              <c:f>Gly_first_analysis!$B$183</c:f>
              <c:strCache>
                <c:ptCount val="1"/>
                <c:pt idx="0">
                  <c:v>iso butyric</c:v>
                </c:pt>
              </c:strCache>
            </c:strRef>
          </c:tx>
          <c:spPr>
            <a:pattFill prst="wdUpDiag"/>
            <a:ln>
              <a:solidFill>
                <a:schemeClr val="tx1"/>
              </a:solidFill>
            </a:ln>
          </c:spPr>
          <c:invertIfNegative val="0"/>
          <c:cat>
            <c:numRef>
              <c:f>Gly_first_analysis!$C$172:$EF$172</c:f>
              <c:numCache>
                <c:formatCode>General</c:formatCode>
                <c:ptCount val="134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4.0</c:v>
                </c:pt>
                <c:pt idx="5">
                  <c:v>5.0</c:v>
                </c:pt>
                <c:pt idx="6">
                  <c:v>6.0</c:v>
                </c:pt>
                <c:pt idx="7">
                  <c:v>7.0</c:v>
                </c:pt>
                <c:pt idx="8">
                  <c:v>8.0</c:v>
                </c:pt>
                <c:pt idx="9">
                  <c:v>9.0</c:v>
                </c:pt>
                <c:pt idx="10">
                  <c:v>10.0</c:v>
                </c:pt>
                <c:pt idx="11">
                  <c:v>11.0</c:v>
                </c:pt>
                <c:pt idx="12">
                  <c:v>12.0</c:v>
                </c:pt>
                <c:pt idx="13">
                  <c:v>13.0</c:v>
                </c:pt>
                <c:pt idx="14">
                  <c:v>14.0</c:v>
                </c:pt>
                <c:pt idx="15">
                  <c:v>15.0</c:v>
                </c:pt>
                <c:pt idx="16">
                  <c:v>16.0</c:v>
                </c:pt>
                <c:pt idx="17">
                  <c:v>17.0</c:v>
                </c:pt>
                <c:pt idx="18">
                  <c:v>18.0</c:v>
                </c:pt>
                <c:pt idx="19">
                  <c:v>19.0</c:v>
                </c:pt>
                <c:pt idx="20">
                  <c:v>20.0</c:v>
                </c:pt>
                <c:pt idx="21">
                  <c:v>21.0</c:v>
                </c:pt>
                <c:pt idx="22">
                  <c:v>22.0</c:v>
                </c:pt>
                <c:pt idx="23">
                  <c:v>23.0</c:v>
                </c:pt>
                <c:pt idx="24">
                  <c:v>24.0</c:v>
                </c:pt>
                <c:pt idx="25">
                  <c:v>25.0</c:v>
                </c:pt>
                <c:pt idx="26">
                  <c:v>26.0</c:v>
                </c:pt>
                <c:pt idx="27">
                  <c:v>27.0</c:v>
                </c:pt>
                <c:pt idx="28">
                  <c:v>28.0</c:v>
                </c:pt>
                <c:pt idx="29">
                  <c:v>29.0</c:v>
                </c:pt>
                <c:pt idx="30">
                  <c:v>30.0</c:v>
                </c:pt>
                <c:pt idx="31">
                  <c:v>31.0</c:v>
                </c:pt>
                <c:pt idx="32">
                  <c:v>32.0</c:v>
                </c:pt>
                <c:pt idx="33">
                  <c:v>33.0</c:v>
                </c:pt>
                <c:pt idx="34">
                  <c:v>34.0</c:v>
                </c:pt>
                <c:pt idx="35">
                  <c:v>35.0</c:v>
                </c:pt>
                <c:pt idx="36">
                  <c:v>36.0</c:v>
                </c:pt>
                <c:pt idx="37">
                  <c:v>37.0</c:v>
                </c:pt>
                <c:pt idx="38">
                  <c:v>38.0</c:v>
                </c:pt>
                <c:pt idx="39">
                  <c:v>39.0</c:v>
                </c:pt>
                <c:pt idx="40">
                  <c:v>40.0</c:v>
                </c:pt>
                <c:pt idx="41">
                  <c:v>41.0</c:v>
                </c:pt>
                <c:pt idx="42">
                  <c:v>42.0</c:v>
                </c:pt>
                <c:pt idx="43">
                  <c:v>43.0</c:v>
                </c:pt>
                <c:pt idx="44">
                  <c:v>44.0</c:v>
                </c:pt>
                <c:pt idx="45">
                  <c:v>45.0</c:v>
                </c:pt>
                <c:pt idx="46">
                  <c:v>46.0</c:v>
                </c:pt>
                <c:pt idx="47">
                  <c:v>47.0</c:v>
                </c:pt>
                <c:pt idx="48">
                  <c:v>48.0</c:v>
                </c:pt>
                <c:pt idx="49">
                  <c:v>49.0</c:v>
                </c:pt>
                <c:pt idx="50">
                  <c:v>50.0</c:v>
                </c:pt>
                <c:pt idx="51">
                  <c:v>51.0</c:v>
                </c:pt>
                <c:pt idx="52">
                  <c:v>52.0</c:v>
                </c:pt>
                <c:pt idx="53">
                  <c:v>53.0</c:v>
                </c:pt>
                <c:pt idx="54">
                  <c:v>54.0</c:v>
                </c:pt>
                <c:pt idx="55">
                  <c:v>55.0</c:v>
                </c:pt>
                <c:pt idx="56">
                  <c:v>56.0</c:v>
                </c:pt>
                <c:pt idx="57">
                  <c:v>57.0</c:v>
                </c:pt>
                <c:pt idx="58">
                  <c:v>58.0</c:v>
                </c:pt>
                <c:pt idx="59">
                  <c:v>59.0</c:v>
                </c:pt>
                <c:pt idx="60">
                  <c:v>60.0</c:v>
                </c:pt>
                <c:pt idx="61">
                  <c:v>61.0</c:v>
                </c:pt>
                <c:pt idx="62">
                  <c:v>62.0</c:v>
                </c:pt>
                <c:pt idx="63">
                  <c:v>63.0</c:v>
                </c:pt>
                <c:pt idx="64">
                  <c:v>64.0</c:v>
                </c:pt>
                <c:pt idx="65">
                  <c:v>65.0</c:v>
                </c:pt>
                <c:pt idx="66">
                  <c:v>66.0</c:v>
                </c:pt>
                <c:pt idx="67">
                  <c:v>67.0</c:v>
                </c:pt>
                <c:pt idx="68">
                  <c:v>68.0</c:v>
                </c:pt>
                <c:pt idx="69">
                  <c:v>69.0</c:v>
                </c:pt>
                <c:pt idx="70">
                  <c:v>70.0</c:v>
                </c:pt>
                <c:pt idx="71">
                  <c:v>71.0</c:v>
                </c:pt>
                <c:pt idx="72">
                  <c:v>72.0</c:v>
                </c:pt>
                <c:pt idx="73">
                  <c:v>73.0</c:v>
                </c:pt>
                <c:pt idx="74">
                  <c:v>74.0</c:v>
                </c:pt>
                <c:pt idx="75">
                  <c:v>75.0</c:v>
                </c:pt>
                <c:pt idx="76">
                  <c:v>76.0</c:v>
                </c:pt>
                <c:pt idx="77">
                  <c:v>77.0</c:v>
                </c:pt>
                <c:pt idx="78">
                  <c:v>78.0</c:v>
                </c:pt>
                <c:pt idx="79">
                  <c:v>79.0</c:v>
                </c:pt>
                <c:pt idx="80">
                  <c:v>80.0</c:v>
                </c:pt>
                <c:pt idx="81">
                  <c:v>81.0</c:v>
                </c:pt>
                <c:pt idx="82">
                  <c:v>82.0</c:v>
                </c:pt>
                <c:pt idx="83">
                  <c:v>83.0</c:v>
                </c:pt>
                <c:pt idx="84">
                  <c:v>84.0</c:v>
                </c:pt>
                <c:pt idx="85">
                  <c:v>85.0</c:v>
                </c:pt>
                <c:pt idx="86">
                  <c:v>86.0</c:v>
                </c:pt>
                <c:pt idx="87">
                  <c:v>87.0</c:v>
                </c:pt>
                <c:pt idx="88">
                  <c:v>88.0</c:v>
                </c:pt>
                <c:pt idx="89">
                  <c:v>89.0</c:v>
                </c:pt>
                <c:pt idx="90">
                  <c:v>90.0</c:v>
                </c:pt>
                <c:pt idx="91">
                  <c:v>91.0</c:v>
                </c:pt>
                <c:pt idx="92">
                  <c:v>92.0</c:v>
                </c:pt>
                <c:pt idx="93">
                  <c:v>93.0</c:v>
                </c:pt>
                <c:pt idx="94">
                  <c:v>94.0</c:v>
                </c:pt>
                <c:pt idx="95">
                  <c:v>95.0</c:v>
                </c:pt>
                <c:pt idx="96">
                  <c:v>96.0</c:v>
                </c:pt>
                <c:pt idx="97">
                  <c:v>97.0</c:v>
                </c:pt>
                <c:pt idx="98">
                  <c:v>98.0</c:v>
                </c:pt>
                <c:pt idx="99">
                  <c:v>99.0</c:v>
                </c:pt>
                <c:pt idx="100">
                  <c:v>100.0</c:v>
                </c:pt>
                <c:pt idx="101">
                  <c:v>101.0</c:v>
                </c:pt>
                <c:pt idx="102">
                  <c:v>102.0</c:v>
                </c:pt>
                <c:pt idx="103">
                  <c:v>103.0</c:v>
                </c:pt>
                <c:pt idx="104">
                  <c:v>104.0</c:v>
                </c:pt>
                <c:pt idx="105">
                  <c:v>105.0</c:v>
                </c:pt>
                <c:pt idx="106">
                  <c:v>106.0</c:v>
                </c:pt>
                <c:pt idx="107">
                  <c:v>107.0</c:v>
                </c:pt>
                <c:pt idx="108">
                  <c:v>108.0</c:v>
                </c:pt>
                <c:pt idx="109">
                  <c:v>109.0</c:v>
                </c:pt>
                <c:pt idx="110">
                  <c:v>110.0</c:v>
                </c:pt>
                <c:pt idx="111">
                  <c:v>111.0</c:v>
                </c:pt>
                <c:pt idx="112">
                  <c:v>112.0</c:v>
                </c:pt>
                <c:pt idx="113">
                  <c:v>113.0</c:v>
                </c:pt>
                <c:pt idx="114">
                  <c:v>114.0</c:v>
                </c:pt>
                <c:pt idx="115">
                  <c:v>115.0</c:v>
                </c:pt>
                <c:pt idx="116">
                  <c:v>116.0</c:v>
                </c:pt>
                <c:pt idx="117">
                  <c:v>117.0</c:v>
                </c:pt>
                <c:pt idx="118">
                  <c:v>118.0</c:v>
                </c:pt>
                <c:pt idx="119">
                  <c:v>119.0</c:v>
                </c:pt>
                <c:pt idx="120">
                  <c:v>120.0</c:v>
                </c:pt>
                <c:pt idx="121">
                  <c:v>121.0</c:v>
                </c:pt>
                <c:pt idx="122">
                  <c:v>122.0</c:v>
                </c:pt>
                <c:pt idx="123">
                  <c:v>123.0</c:v>
                </c:pt>
                <c:pt idx="124">
                  <c:v>124.0</c:v>
                </c:pt>
                <c:pt idx="125">
                  <c:v>125.0</c:v>
                </c:pt>
                <c:pt idx="126">
                  <c:v>126.0</c:v>
                </c:pt>
                <c:pt idx="127">
                  <c:v>127.0</c:v>
                </c:pt>
                <c:pt idx="128">
                  <c:v>128.0</c:v>
                </c:pt>
                <c:pt idx="129">
                  <c:v>129.0</c:v>
                </c:pt>
                <c:pt idx="130">
                  <c:v>130.0</c:v>
                </c:pt>
                <c:pt idx="131">
                  <c:v>131.0</c:v>
                </c:pt>
                <c:pt idx="132">
                  <c:v>132.0</c:v>
                </c:pt>
                <c:pt idx="133">
                  <c:v>133.0</c:v>
                </c:pt>
              </c:numCache>
            </c:numRef>
          </c:cat>
          <c:val>
            <c:numRef>
              <c:f>Gly_first_analysis!$C$215:$DL$215</c:f>
              <c:numCache>
                <c:formatCode>General</c:formatCode>
                <c:ptCount val="114"/>
                <c:pt idx="0">
                  <c:v>1.3587</c:v>
                </c:pt>
                <c:pt idx="7">
                  <c:v>2.133333333333333</c:v>
                </c:pt>
                <c:pt idx="9">
                  <c:v>3.299999999999999</c:v>
                </c:pt>
                <c:pt idx="13">
                  <c:v>1.733333333333333</c:v>
                </c:pt>
                <c:pt idx="21">
                  <c:v>0.412666666666667</c:v>
                </c:pt>
                <c:pt idx="27">
                  <c:v>0.246</c:v>
                </c:pt>
                <c:pt idx="34">
                  <c:v>0.309</c:v>
                </c:pt>
                <c:pt idx="43">
                  <c:v>0.295333333333333</c:v>
                </c:pt>
                <c:pt idx="49">
                  <c:v>0.0</c:v>
                </c:pt>
                <c:pt idx="55">
                  <c:v>0.0333333333333333</c:v>
                </c:pt>
                <c:pt idx="63">
                  <c:v>0.0</c:v>
                </c:pt>
                <c:pt idx="69">
                  <c:v>0.0</c:v>
                </c:pt>
                <c:pt idx="77">
                  <c:v>0.0</c:v>
                </c:pt>
                <c:pt idx="83">
                  <c:v>0.0</c:v>
                </c:pt>
                <c:pt idx="91">
                  <c:v>0.019766</c:v>
                </c:pt>
                <c:pt idx="93">
                  <c:v>0.204</c:v>
                </c:pt>
                <c:pt idx="95">
                  <c:v>0.305614333333333</c:v>
                </c:pt>
                <c:pt idx="97">
                  <c:v>0.354333333333333</c:v>
                </c:pt>
                <c:pt idx="99">
                  <c:v>0.224496</c:v>
                </c:pt>
                <c:pt idx="101">
                  <c:v>0.305333333333333</c:v>
                </c:pt>
                <c:pt idx="103">
                  <c:v>0.286</c:v>
                </c:pt>
                <c:pt idx="105">
                  <c:v>0.302666666666667</c:v>
                </c:pt>
                <c:pt idx="107">
                  <c:v>0.422</c:v>
                </c:pt>
                <c:pt idx="113">
                  <c:v>0.346</c:v>
                </c:pt>
              </c:numCache>
            </c:numRef>
          </c:val>
        </c:ser>
        <c:ser>
          <c:idx val="2"/>
          <c:order val="2"/>
          <c:tx>
            <c:strRef>
              <c:f>Gly_first_analysis!$B$180</c:f>
              <c:strCache>
                <c:ptCount val="1"/>
                <c:pt idx="0">
                  <c:v>Propionic</c:v>
                </c:pt>
              </c:strCache>
            </c:strRef>
          </c:tx>
          <c:spPr>
            <a:pattFill prst="diagCross"/>
            <a:ln>
              <a:solidFill>
                <a:sysClr val="windowText" lastClr="000000"/>
              </a:solidFill>
            </a:ln>
          </c:spPr>
          <c:invertIfNegative val="0"/>
          <c:cat>
            <c:numRef>
              <c:f>Gly_first_analysis!$C$172:$EF$172</c:f>
              <c:numCache>
                <c:formatCode>General</c:formatCode>
                <c:ptCount val="134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4.0</c:v>
                </c:pt>
                <c:pt idx="5">
                  <c:v>5.0</c:v>
                </c:pt>
                <c:pt idx="6">
                  <c:v>6.0</c:v>
                </c:pt>
                <c:pt idx="7">
                  <c:v>7.0</c:v>
                </c:pt>
                <c:pt idx="8">
                  <c:v>8.0</c:v>
                </c:pt>
                <c:pt idx="9">
                  <c:v>9.0</c:v>
                </c:pt>
                <c:pt idx="10">
                  <c:v>10.0</c:v>
                </c:pt>
                <c:pt idx="11">
                  <c:v>11.0</c:v>
                </c:pt>
                <c:pt idx="12">
                  <c:v>12.0</c:v>
                </c:pt>
                <c:pt idx="13">
                  <c:v>13.0</c:v>
                </c:pt>
                <c:pt idx="14">
                  <c:v>14.0</c:v>
                </c:pt>
                <c:pt idx="15">
                  <c:v>15.0</c:v>
                </c:pt>
                <c:pt idx="16">
                  <c:v>16.0</c:v>
                </c:pt>
                <c:pt idx="17">
                  <c:v>17.0</c:v>
                </c:pt>
                <c:pt idx="18">
                  <c:v>18.0</c:v>
                </c:pt>
                <c:pt idx="19">
                  <c:v>19.0</c:v>
                </c:pt>
                <c:pt idx="20">
                  <c:v>20.0</c:v>
                </c:pt>
                <c:pt idx="21">
                  <c:v>21.0</c:v>
                </c:pt>
                <c:pt idx="22">
                  <c:v>22.0</c:v>
                </c:pt>
                <c:pt idx="23">
                  <c:v>23.0</c:v>
                </c:pt>
                <c:pt idx="24">
                  <c:v>24.0</c:v>
                </c:pt>
                <c:pt idx="25">
                  <c:v>25.0</c:v>
                </c:pt>
                <c:pt idx="26">
                  <c:v>26.0</c:v>
                </c:pt>
                <c:pt idx="27">
                  <c:v>27.0</c:v>
                </c:pt>
                <c:pt idx="28">
                  <c:v>28.0</c:v>
                </c:pt>
                <c:pt idx="29">
                  <c:v>29.0</c:v>
                </c:pt>
                <c:pt idx="30">
                  <c:v>30.0</c:v>
                </c:pt>
                <c:pt idx="31">
                  <c:v>31.0</c:v>
                </c:pt>
                <c:pt idx="32">
                  <c:v>32.0</c:v>
                </c:pt>
                <c:pt idx="33">
                  <c:v>33.0</c:v>
                </c:pt>
                <c:pt idx="34">
                  <c:v>34.0</c:v>
                </c:pt>
                <c:pt idx="35">
                  <c:v>35.0</c:v>
                </c:pt>
                <c:pt idx="36">
                  <c:v>36.0</c:v>
                </c:pt>
                <c:pt idx="37">
                  <c:v>37.0</c:v>
                </c:pt>
                <c:pt idx="38">
                  <c:v>38.0</c:v>
                </c:pt>
                <c:pt idx="39">
                  <c:v>39.0</c:v>
                </c:pt>
                <c:pt idx="40">
                  <c:v>40.0</c:v>
                </c:pt>
                <c:pt idx="41">
                  <c:v>41.0</c:v>
                </c:pt>
                <c:pt idx="42">
                  <c:v>42.0</c:v>
                </c:pt>
                <c:pt idx="43">
                  <c:v>43.0</c:v>
                </c:pt>
                <c:pt idx="44">
                  <c:v>44.0</c:v>
                </c:pt>
                <c:pt idx="45">
                  <c:v>45.0</c:v>
                </c:pt>
                <c:pt idx="46">
                  <c:v>46.0</c:v>
                </c:pt>
                <c:pt idx="47">
                  <c:v>47.0</c:v>
                </c:pt>
                <c:pt idx="48">
                  <c:v>48.0</c:v>
                </c:pt>
                <c:pt idx="49">
                  <c:v>49.0</c:v>
                </c:pt>
                <c:pt idx="50">
                  <c:v>50.0</c:v>
                </c:pt>
                <c:pt idx="51">
                  <c:v>51.0</c:v>
                </c:pt>
                <c:pt idx="52">
                  <c:v>52.0</c:v>
                </c:pt>
                <c:pt idx="53">
                  <c:v>53.0</c:v>
                </c:pt>
                <c:pt idx="54">
                  <c:v>54.0</c:v>
                </c:pt>
                <c:pt idx="55">
                  <c:v>55.0</c:v>
                </c:pt>
                <c:pt idx="56">
                  <c:v>56.0</c:v>
                </c:pt>
                <c:pt idx="57">
                  <c:v>57.0</c:v>
                </c:pt>
                <c:pt idx="58">
                  <c:v>58.0</c:v>
                </c:pt>
                <c:pt idx="59">
                  <c:v>59.0</c:v>
                </c:pt>
                <c:pt idx="60">
                  <c:v>60.0</c:v>
                </c:pt>
                <c:pt idx="61">
                  <c:v>61.0</c:v>
                </c:pt>
                <c:pt idx="62">
                  <c:v>62.0</c:v>
                </c:pt>
                <c:pt idx="63">
                  <c:v>63.0</c:v>
                </c:pt>
                <c:pt idx="64">
                  <c:v>64.0</c:v>
                </c:pt>
                <c:pt idx="65">
                  <c:v>65.0</c:v>
                </c:pt>
                <c:pt idx="66">
                  <c:v>66.0</c:v>
                </c:pt>
                <c:pt idx="67">
                  <c:v>67.0</c:v>
                </c:pt>
                <c:pt idx="68">
                  <c:v>68.0</c:v>
                </c:pt>
                <c:pt idx="69">
                  <c:v>69.0</c:v>
                </c:pt>
                <c:pt idx="70">
                  <c:v>70.0</c:v>
                </c:pt>
                <c:pt idx="71">
                  <c:v>71.0</c:v>
                </c:pt>
                <c:pt idx="72">
                  <c:v>72.0</c:v>
                </c:pt>
                <c:pt idx="73">
                  <c:v>73.0</c:v>
                </c:pt>
                <c:pt idx="74">
                  <c:v>74.0</c:v>
                </c:pt>
                <c:pt idx="75">
                  <c:v>75.0</c:v>
                </c:pt>
                <c:pt idx="76">
                  <c:v>76.0</c:v>
                </c:pt>
                <c:pt idx="77">
                  <c:v>77.0</c:v>
                </c:pt>
                <c:pt idx="78">
                  <c:v>78.0</c:v>
                </c:pt>
                <c:pt idx="79">
                  <c:v>79.0</c:v>
                </c:pt>
                <c:pt idx="80">
                  <c:v>80.0</c:v>
                </c:pt>
                <c:pt idx="81">
                  <c:v>81.0</c:v>
                </c:pt>
                <c:pt idx="82">
                  <c:v>82.0</c:v>
                </c:pt>
                <c:pt idx="83">
                  <c:v>83.0</c:v>
                </c:pt>
                <c:pt idx="84">
                  <c:v>84.0</c:v>
                </c:pt>
                <c:pt idx="85">
                  <c:v>85.0</c:v>
                </c:pt>
                <c:pt idx="86">
                  <c:v>86.0</c:v>
                </c:pt>
                <c:pt idx="87">
                  <c:v>87.0</c:v>
                </c:pt>
                <c:pt idx="88">
                  <c:v>88.0</c:v>
                </c:pt>
                <c:pt idx="89">
                  <c:v>89.0</c:v>
                </c:pt>
                <c:pt idx="90">
                  <c:v>90.0</c:v>
                </c:pt>
                <c:pt idx="91">
                  <c:v>91.0</c:v>
                </c:pt>
                <c:pt idx="92">
                  <c:v>92.0</c:v>
                </c:pt>
                <c:pt idx="93">
                  <c:v>93.0</c:v>
                </c:pt>
                <c:pt idx="94">
                  <c:v>94.0</c:v>
                </c:pt>
                <c:pt idx="95">
                  <c:v>95.0</c:v>
                </c:pt>
                <c:pt idx="96">
                  <c:v>96.0</c:v>
                </c:pt>
                <c:pt idx="97">
                  <c:v>97.0</c:v>
                </c:pt>
                <c:pt idx="98">
                  <c:v>98.0</c:v>
                </c:pt>
                <c:pt idx="99">
                  <c:v>99.0</c:v>
                </c:pt>
                <c:pt idx="100">
                  <c:v>100.0</c:v>
                </c:pt>
                <c:pt idx="101">
                  <c:v>101.0</c:v>
                </c:pt>
                <c:pt idx="102">
                  <c:v>102.0</c:v>
                </c:pt>
                <c:pt idx="103">
                  <c:v>103.0</c:v>
                </c:pt>
                <c:pt idx="104">
                  <c:v>104.0</c:v>
                </c:pt>
                <c:pt idx="105">
                  <c:v>105.0</c:v>
                </c:pt>
                <c:pt idx="106">
                  <c:v>106.0</c:v>
                </c:pt>
                <c:pt idx="107">
                  <c:v>107.0</c:v>
                </c:pt>
                <c:pt idx="108">
                  <c:v>108.0</c:v>
                </c:pt>
                <c:pt idx="109">
                  <c:v>109.0</c:v>
                </c:pt>
                <c:pt idx="110">
                  <c:v>110.0</c:v>
                </c:pt>
                <c:pt idx="111">
                  <c:v>111.0</c:v>
                </c:pt>
                <c:pt idx="112">
                  <c:v>112.0</c:v>
                </c:pt>
                <c:pt idx="113">
                  <c:v>113.0</c:v>
                </c:pt>
                <c:pt idx="114">
                  <c:v>114.0</c:v>
                </c:pt>
                <c:pt idx="115">
                  <c:v>115.0</c:v>
                </c:pt>
                <c:pt idx="116">
                  <c:v>116.0</c:v>
                </c:pt>
                <c:pt idx="117">
                  <c:v>117.0</c:v>
                </c:pt>
                <c:pt idx="118">
                  <c:v>118.0</c:v>
                </c:pt>
                <c:pt idx="119">
                  <c:v>119.0</c:v>
                </c:pt>
                <c:pt idx="120">
                  <c:v>120.0</c:v>
                </c:pt>
                <c:pt idx="121">
                  <c:v>121.0</c:v>
                </c:pt>
                <c:pt idx="122">
                  <c:v>122.0</c:v>
                </c:pt>
                <c:pt idx="123">
                  <c:v>123.0</c:v>
                </c:pt>
                <c:pt idx="124">
                  <c:v>124.0</c:v>
                </c:pt>
                <c:pt idx="125">
                  <c:v>125.0</c:v>
                </c:pt>
                <c:pt idx="126">
                  <c:v>126.0</c:v>
                </c:pt>
                <c:pt idx="127">
                  <c:v>127.0</c:v>
                </c:pt>
                <c:pt idx="128">
                  <c:v>128.0</c:v>
                </c:pt>
                <c:pt idx="129">
                  <c:v>129.0</c:v>
                </c:pt>
                <c:pt idx="130">
                  <c:v>130.0</c:v>
                </c:pt>
                <c:pt idx="131">
                  <c:v>131.0</c:v>
                </c:pt>
                <c:pt idx="132">
                  <c:v>132.0</c:v>
                </c:pt>
                <c:pt idx="133">
                  <c:v>133.0</c:v>
                </c:pt>
              </c:numCache>
            </c:numRef>
          </c:cat>
          <c:val>
            <c:numRef>
              <c:f>Gly_first_analysis!$C$212:$DL$212</c:f>
              <c:numCache>
                <c:formatCode>General</c:formatCode>
                <c:ptCount val="114"/>
                <c:pt idx="0">
                  <c:v>2.2878</c:v>
                </c:pt>
                <c:pt idx="7">
                  <c:v>0.933333333333333</c:v>
                </c:pt>
                <c:pt idx="9">
                  <c:v>3.933333333333334</c:v>
                </c:pt>
                <c:pt idx="13">
                  <c:v>2.8</c:v>
                </c:pt>
                <c:pt idx="21">
                  <c:v>1.517333333333333</c:v>
                </c:pt>
                <c:pt idx="27">
                  <c:v>0.463666666666667</c:v>
                </c:pt>
                <c:pt idx="34">
                  <c:v>0.681666666666667</c:v>
                </c:pt>
                <c:pt idx="43">
                  <c:v>0.995</c:v>
                </c:pt>
                <c:pt idx="49">
                  <c:v>0.368333333333333</c:v>
                </c:pt>
                <c:pt idx="55">
                  <c:v>0.272</c:v>
                </c:pt>
                <c:pt idx="63">
                  <c:v>0.223</c:v>
                </c:pt>
                <c:pt idx="69">
                  <c:v>0.138</c:v>
                </c:pt>
                <c:pt idx="77">
                  <c:v>0.424</c:v>
                </c:pt>
                <c:pt idx="83">
                  <c:v>0.184666666666667</c:v>
                </c:pt>
                <c:pt idx="91">
                  <c:v>0.097016</c:v>
                </c:pt>
                <c:pt idx="93">
                  <c:v>1.863666666666666</c:v>
                </c:pt>
                <c:pt idx="95">
                  <c:v>2.917052333333333</c:v>
                </c:pt>
                <c:pt idx="97">
                  <c:v>2.888333333333333</c:v>
                </c:pt>
                <c:pt idx="99">
                  <c:v>2.077343333333333</c:v>
                </c:pt>
                <c:pt idx="101">
                  <c:v>0.837666666666667</c:v>
                </c:pt>
                <c:pt idx="103">
                  <c:v>0.538</c:v>
                </c:pt>
                <c:pt idx="105">
                  <c:v>0.415</c:v>
                </c:pt>
                <c:pt idx="107">
                  <c:v>0.495</c:v>
                </c:pt>
                <c:pt idx="113">
                  <c:v>1.321333333333333</c:v>
                </c:pt>
              </c:numCache>
            </c:numRef>
          </c:val>
        </c:ser>
        <c:ser>
          <c:idx val="3"/>
          <c:order val="3"/>
          <c:tx>
            <c:strRef>
              <c:f>Gly_first_analysis!$B$177</c:f>
              <c:strCache>
                <c:ptCount val="1"/>
                <c:pt idx="0">
                  <c:v>Acetic</c:v>
                </c:pt>
              </c:strCache>
            </c:strRef>
          </c:tx>
          <c:spPr>
            <a:pattFill prst="smCheck"/>
            <a:ln>
              <a:solidFill>
                <a:sysClr val="windowText" lastClr="000000"/>
              </a:solidFill>
            </a:ln>
          </c:spPr>
          <c:invertIfNegative val="0"/>
          <c:cat>
            <c:numRef>
              <c:f>Gly_first_analysis!$C$172:$EF$172</c:f>
              <c:numCache>
                <c:formatCode>General</c:formatCode>
                <c:ptCount val="134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4.0</c:v>
                </c:pt>
                <c:pt idx="5">
                  <c:v>5.0</c:v>
                </c:pt>
                <c:pt idx="6">
                  <c:v>6.0</c:v>
                </c:pt>
                <c:pt idx="7">
                  <c:v>7.0</c:v>
                </c:pt>
                <c:pt idx="8">
                  <c:v>8.0</c:v>
                </c:pt>
                <c:pt idx="9">
                  <c:v>9.0</c:v>
                </c:pt>
                <c:pt idx="10">
                  <c:v>10.0</c:v>
                </c:pt>
                <c:pt idx="11">
                  <c:v>11.0</c:v>
                </c:pt>
                <c:pt idx="12">
                  <c:v>12.0</c:v>
                </c:pt>
                <c:pt idx="13">
                  <c:v>13.0</c:v>
                </c:pt>
                <c:pt idx="14">
                  <c:v>14.0</c:v>
                </c:pt>
                <c:pt idx="15">
                  <c:v>15.0</c:v>
                </c:pt>
                <c:pt idx="16">
                  <c:v>16.0</c:v>
                </c:pt>
                <c:pt idx="17">
                  <c:v>17.0</c:v>
                </c:pt>
                <c:pt idx="18">
                  <c:v>18.0</c:v>
                </c:pt>
                <c:pt idx="19">
                  <c:v>19.0</c:v>
                </c:pt>
                <c:pt idx="20">
                  <c:v>20.0</c:v>
                </c:pt>
                <c:pt idx="21">
                  <c:v>21.0</c:v>
                </c:pt>
                <c:pt idx="22">
                  <c:v>22.0</c:v>
                </c:pt>
                <c:pt idx="23">
                  <c:v>23.0</c:v>
                </c:pt>
                <c:pt idx="24">
                  <c:v>24.0</c:v>
                </c:pt>
                <c:pt idx="25">
                  <c:v>25.0</c:v>
                </c:pt>
                <c:pt idx="26">
                  <c:v>26.0</c:v>
                </c:pt>
                <c:pt idx="27">
                  <c:v>27.0</c:v>
                </c:pt>
                <c:pt idx="28">
                  <c:v>28.0</c:v>
                </c:pt>
                <c:pt idx="29">
                  <c:v>29.0</c:v>
                </c:pt>
                <c:pt idx="30">
                  <c:v>30.0</c:v>
                </c:pt>
                <c:pt idx="31">
                  <c:v>31.0</c:v>
                </c:pt>
                <c:pt idx="32">
                  <c:v>32.0</c:v>
                </c:pt>
                <c:pt idx="33">
                  <c:v>33.0</c:v>
                </c:pt>
                <c:pt idx="34">
                  <c:v>34.0</c:v>
                </c:pt>
                <c:pt idx="35">
                  <c:v>35.0</c:v>
                </c:pt>
                <c:pt idx="36">
                  <c:v>36.0</c:v>
                </c:pt>
                <c:pt idx="37">
                  <c:v>37.0</c:v>
                </c:pt>
                <c:pt idx="38">
                  <c:v>38.0</c:v>
                </c:pt>
                <c:pt idx="39">
                  <c:v>39.0</c:v>
                </c:pt>
                <c:pt idx="40">
                  <c:v>40.0</c:v>
                </c:pt>
                <c:pt idx="41">
                  <c:v>41.0</c:v>
                </c:pt>
                <c:pt idx="42">
                  <c:v>42.0</c:v>
                </c:pt>
                <c:pt idx="43">
                  <c:v>43.0</c:v>
                </c:pt>
                <c:pt idx="44">
                  <c:v>44.0</c:v>
                </c:pt>
                <c:pt idx="45">
                  <c:v>45.0</c:v>
                </c:pt>
                <c:pt idx="46">
                  <c:v>46.0</c:v>
                </c:pt>
                <c:pt idx="47">
                  <c:v>47.0</c:v>
                </c:pt>
                <c:pt idx="48">
                  <c:v>48.0</c:v>
                </c:pt>
                <c:pt idx="49">
                  <c:v>49.0</c:v>
                </c:pt>
                <c:pt idx="50">
                  <c:v>50.0</c:v>
                </c:pt>
                <c:pt idx="51">
                  <c:v>51.0</c:v>
                </c:pt>
                <c:pt idx="52">
                  <c:v>52.0</c:v>
                </c:pt>
                <c:pt idx="53">
                  <c:v>53.0</c:v>
                </c:pt>
                <c:pt idx="54">
                  <c:v>54.0</c:v>
                </c:pt>
                <c:pt idx="55">
                  <c:v>55.0</c:v>
                </c:pt>
                <c:pt idx="56">
                  <c:v>56.0</c:v>
                </c:pt>
                <c:pt idx="57">
                  <c:v>57.0</c:v>
                </c:pt>
                <c:pt idx="58">
                  <c:v>58.0</c:v>
                </c:pt>
                <c:pt idx="59">
                  <c:v>59.0</c:v>
                </c:pt>
                <c:pt idx="60">
                  <c:v>60.0</c:v>
                </c:pt>
                <c:pt idx="61">
                  <c:v>61.0</c:v>
                </c:pt>
                <c:pt idx="62">
                  <c:v>62.0</c:v>
                </c:pt>
                <c:pt idx="63">
                  <c:v>63.0</c:v>
                </c:pt>
                <c:pt idx="64">
                  <c:v>64.0</c:v>
                </c:pt>
                <c:pt idx="65">
                  <c:v>65.0</c:v>
                </c:pt>
                <c:pt idx="66">
                  <c:v>66.0</c:v>
                </c:pt>
                <c:pt idx="67">
                  <c:v>67.0</c:v>
                </c:pt>
                <c:pt idx="68">
                  <c:v>68.0</c:v>
                </c:pt>
                <c:pt idx="69">
                  <c:v>69.0</c:v>
                </c:pt>
                <c:pt idx="70">
                  <c:v>70.0</c:v>
                </c:pt>
                <c:pt idx="71">
                  <c:v>71.0</c:v>
                </c:pt>
                <c:pt idx="72">
                  <c:v>72.0</c:v>
                </c:pt>
                <c:pt idx="73">
                  <c:v>73.0</c:v>
                </c:pt>
                <c:pt idx="74">
                  <c:v>74.0</c:v>
                </c:pt>
                <c:pt idx="75">
                  <c:v>75.0</c:v>
                </c:pt>
                <c:pt idx="76">
                  <c:v>76.0</c:v>
                </c:pt>
                <c:pt idx="77">
                  <c:v>77.0</c:v>
                </c:pt>
                <c:pt idx="78">
                  <c:v>78.0</c:v>
                </c:pt>
                <c:pt idx="79">
                  <c:v>79.0</c:v>
                </c:pt>
                <c:pt idx="80">
                  <c:v>80.0</c:v>
                </c:pt>
                <c:pt idx="81">
                  <c:v>81.0</c:v>
                </c:pt>
                <c:pt idx="82">
                  <c:v>82.0</c:v>
                </c:pt>
                <c:pt idx="83">
                  <c:v>83.0</c:v>
                </c:pt>
                <c:pt idx="84">
                  <c:v>84.0</c:v>
                </c:pt>
                <c:pt idx="85">
                  <c:v>85.0</c:v>
                </c:pt>
                <c:pt idx="86">
                  <c:v>86.0</c:v>
                </c:pt>
                <c:pt idx="87">
                  <c:v>87.0</c:v>
                </c:pt>
                <c:pt idx="88">
                  <c:v>88.0</c:v>
                </c:pt>
                <c:pt idx="89">
                  <c:v>89.0</c:v>
                </c:pt>
                <c:pt idx="90">
                  <c:v>90.0</c:v>
                </c:pt>
                <c:pt idx="91">
                  <c:v>91.0</c:v>
                </c:pt>
                <c:pt idx="92">
                  <c:v>92.0</c:v>
                </c:pt>
                <c:pt idx="93">
                  <c:v>93.0</c:v>
                </c:pt>
                <c:pt idx="94">
                  <c:v>94.0</c:v>
                </c:pt>
                <c:pt idx="95">
                  <c:v>95.0</c:v>
                </c:pt>
                <c:pt idx="96">
                  <c:v>96.0</c:v>
                </c:pt>
                <c:pt idx="97">
                  <c:v>97.0</c:v>
                </c:pt>
                <c:pt idx="98">
                  <c:v>98.0</c:v>
                </c:pt>
                <c:pt idx="99">
                  <c:v>99.0</c:v>
                </c:pt>
                <c:pt idx="100">
                  <c:v>100.0</c:v>
                </c:pt>
                <c:pt idx="101">
                  <c:v>101.0</c:v>
                </c:pt>
                <c:pt idx="102">
                  <c:v>102.0</c:v>
                </c:pt>
                <c:pt idx="103">
                  <c:v>103.0</c:v>
                </c:pt>
                <c:pt idx="104">
                  <c:v>104.0</c:v>
                </c:pt>
                <c:pt idx="105">
                  <c:v>105.0</c:v>
                </c:pt>
                <c:pt idx="106">
                  <c:v>106.0</c:v>
                </c:pt>
                <c:pt idx="107">
                  <c:v>107.0</c:v>
                </c:pt>
                <c:pt idx="108">
                  <c:v>108.0</c:v>
                </c:pt>
                <c:pt idx="109">
                  <c:v>109.0</c:v>
                </c:pt>
                <c:pt idx="110">
                  <c:v>110.0</c:v>
                </c:pt>
                <c:pt idx="111">
                  <c:v>111.0</c:v>
                </c:pt>
                <c:pt idx="112">
                  <c:v>112.0</c:v>
                </c:pt>
                <c:pt idx="113">
                  <c:v>113.0</c:v>
                </c:pt>
                <c:pt idx="114">
                  <c:v>114.0</c:v>
                </c:pt>
                <c:pt idx="115">
                  <c:v>115.0</c:v>
                </c:pt>
                <c:pt idx="116">
                  <c:v>116.0</c:v>
                </c:pt>
                <c:pt idx="117">
                  <c:v>117.0</c:v>
                </c:pt>
                <c:pt idx="118">
                  <c:v>118.0</c:v>
                </c:pt>
                <c:pt idx="119">
                  <c:v>119.0</c:v>
                </c:pt>
                <c:pt idx="120">
                  <c:v>120.0</c:v>
                </c:pt>
                <c:pt idx="121">
                  <c:v>121.0</c:v>
                </c:pt>
                <c:pt idx="122">
                  <c:v>122.0</c:v>
                </c:pt>
                <c:pt idx="123">
                  <c:v>123.0</c:v>
                </c:pt>
                <c:pt idx="124">
                  <c:v>124.0</c:v>
                </c:pt>
                <c:pt idx="125">
                  <c:v>125.0</c:v>
                </c:pt>
                <c:pt idx="126">
                  <c:v>126.0</c:v>
                </c:pt>
                <c:pt idx="127">
                  <c:v>127.0</c:v>
                </c:pt>
                <c:pt idx="128">
                  <c:v>128.0</c:v>
                </c:pt>
                <c:pt idx="129">
                  <c:v>129.0</c:v>
                </c:pt>
                <c:pt idx="130">
                  <c:v>130.0</c:v>
                </c:pt>
                <c:pt idx="131">
                  <c:v>131.0</c:v>
                </c:pt>
                <c:pt idx="132">
                  <c:v>132.0</c:v>
                </c:pt>
                <c:pt idx="133">
                  <c:v>133.0</c:v>
                </c:pt>
              </c:numCache>
            </c:numRef>
          </c:cat>
          <c:val>
            <c:numRef>
              <c:f>Gly_first_analysis!$C$209:$DL$209</c:f>
              <c:numCache>
                <c:formatCode>General</c:formatCode>
                <c:ptCount val="114"/>
                <c:pt idx="0">
                  <c:v>6.487</c:v>
                </c:pt>
                <c:pt idx="7">
                  <c:v>0.533333333333333</c:v>
                </c:pt>
                <c:pt idx="9">
                  <c:v>2.4</c:v>
                </c:pt>
                <c:pt idx="13">
                  <c:v>1.8</c:v>
                </c:pt>
                <c:pt idx="21">
                  <c:v>1.565333333333333</c:v>
                </c:pt>
                <c:pt idx="27">
                  <c:v>0.583666666666667</c:v>
                </c:pt>
                <c:pt idx="34">
                  <c:v>0.878</c:v>
                </c:pt>
                <c:pt idx="43">
                  <c:v>0.099</c:v>
                </c:pt>
                <c:pt idx="49">
                  <c:v>0.178</c:v>
                </c:pt>
                <c:pt idx="55">
                  <c:v>0.193</c:v>
                </c:pt>
                <c:pt idx="63">
                  <c:v>0.235</c:v>
                </c:pt>
                <c:pt idx="69">
                  <c:v>0.296</c:v>
                </c:pt>
                <c:pt idx="77">
                  <c:v>0.309666666666667</c:v>
                </c:pt>
                <c:pt idx="83">
                  <c:v>0.314</c:v>
                </c:pt>
                <c:pt idx="91">
                  <c:v>0.244749666666667</c:v>
                </c:pt>
                <c:pt idx="93">
                  <c:v>1.484666666666667</c:v>
                </c:pt>
                <c:pt idx="95">
                  <c:v>3.038138666666667</c:v>
                </c:pt>
                <c:pt idx="97">
                  <c:v>2.251</c:v>
                </c:pt>
                <c:pt idx="99">
                  <c:v>2.567559666666666</c:v>
                </c:pt>
                <c:pt idx="101">
                  <c:v>3.112</c:v>
                </c:pt>
                <c:pt idx="103">
                  <c:v>5.8045</c:v>
                </c:pt>
                <c:pt idx="105">
                  <c:v>3.704333333333333</c:v>
                </c:pt>
                <c:pt idx="107">
                  <c:v>3.310333333333334</c:v>
                </c:pt>
                <c:pt idx="113">
                  <c:v>2.159</c:v>
                </c:pt>
              </c:numCache>
            </c:numRef>
          </c:val>
        </c:ser>
        <c:ser>
          <c:idx val="4"/>
          <c:order val="4"/>
          <c:tx>
            <c:strRef>
              <c:f>Gly_first_analysis!$B$174</c:f>
              <c:strCache>
                <c:ptCount val="1"/>
                <c:pt idx="0">
                  <c:v>Lactic</c:v>
                </c:pt>
              </c:strCache>
            </c:strRef>
          </c:tx>
          <c:spPr>
            <a:pattFill prst="wdDnDiag"/>
            <a:ln>
              <a:solidFill>
                <a:schemeClr val="tx1"/>
              </a:solidFill>
            </a:ln>
          </c:spPr>
          <c:invertIfNegative val="0"/>
          <c:cat>
            <c:numRef>
              <c:f>Gly_first_analysis!$C$172:$EF$172</c:f>
              <c:numCache>
                <c:formatCode>General</c:formatCode>
                <c:ptCount val="134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4.0</c:v>
                </c:pt>
                <c:pt idx="5">
                  <c:v>5.0</c:v>
                </c:pt>
                <c:pt idx="6">
                  <c:v>6.0</c:v>
                </c:pt>
                <c:pt idx="7">
                  <c:v>7.0</c:v>
                </c:pt>
                <c:pt idx="8">
                  <c:v>8.0</c:v>
                </c:pt>
                <c:pt idx="9">
                  <c:v>9.0</c:v>
                </c:pt>
                <c:pt idx="10">
                  <c:v>10.0</c:v>
                </c:pt>
                <c:pt idx="11">
                  <c:v>11.0</c:v>
                </c:pt>
                <c:pt idx="12">
                  <c:v>12.0</c:v>
                </c:pt>
                <c:pt idx="13">
                  <c:v>13.0</c:v>
                </c:pt>
                <c:pt idx="14">
                  <c:v>14.0</c:v>
                </c:pt>
                <c:pt idx="15">
                  <c:v>15.0</c:v>
                </c:pt>
                <c:pt idx="16">
                  <c:v>16.0</c:v>
                </c:pt>
                <c:pt idx="17">
                  <c:v>17.0</c:v>
                </c:pt>
                <c:pt idx="18">
                  <c:v>18.0</c:v>
                </c:pt>
                <c:pt idx="19">
                  <c:v>19.0</c:v>
                </c:pt>
                <c:pt idx="20">
                  <c:v>20.0</c:v>
                </c:pt>
                <c:pt idx="21">
                  <c:v>21.0</c:v>
                </c:pt>
                <c:pt idx="22">
                  <c:v>22.0</c:v>
                </c:pt>
                <c:pt idx="23">
                  <c:v>23.0</c:v>
                </c:pt>
                <c:pt idx="24">
                  <c:v>24.0</c:v>
                </c:pt>
                <c:pt idx="25">
                  <c:v>25.0</c:v>
                </c:pt>
                <c:pt idx="26">
                  <c:v>26.0</c:v>
                </c:pt>
                <c:pt idx="27">
                  <c:v>27.0</c:v>
                </c:pt>
                <c:pt idx="28">
                  <c:v>28.0</c:v>
                </c:pt>
                <c:pt idx="29">
                  <c:v>29.0</c:v>
                </c:pt>
                <c:pt idx="30">
                  <c:v>30.0</c:v>
                </c:pt>
                <c:pt idx="31">
                  <c:v>31.0</c:v>
                </c:pt>
                <c:pt idx="32">
                  <c:v>32.0</c:v>
                </c:pt>
                <c:pt idx="33">
                  <c:v>33.0</c:v>
                </c:pt>
                <c:pt idx="34">
                  <c:v>34.0</c:v>
                </c:pt>
                <c:pt idx="35">
                  <c:v>35.0</c:v>
                </c:pt>
                <c:pt idx="36">
                  <c:v>36.0</c:v>
                </c:pt>
                <c:pt idx="37">
                  <c:v>37.0</c:v>
                </c:pt>
                <c:pt idx="38">
                  <c:v>38.0</c:v>
                </c:pt>
                <c:pt idx="39">
                  <c:v>39.0</c:v>
                </c:pt>
                <c:pt idx="40">
                  <c:v>40.0</c:v>
                </c:pt>
                <c:pt idx="41">
                  <c:v>41.0</c:v>
                </c:pt>
                <c:pt idx="42">
                  <c:v>42.0</c:v>
                </c:pt>
                <c:pt idx="43">
                  <c:v>43.0</c:v>
                </c:pt>
                <c:pt idx="44">
                  <c:v>44.0</c:v>
                </c:pt>
                <c:pt idx="45">
                  <c:v>45.0</c:v>
                </c:pt>
                <c:pt idx="46">
                  <c:v>46.0</c:v>
                </c:pt>
                <c:pt idx="47">
                  <c:v>47.0</c:v>
                </c:pt>
                <c:pt idx="48">
                  <c:v>48.0</c:v>
                </c:pt>
                <c:pt idx="49">
                  <c:v>49.0</c:v>
                </c:pt>
                <c:pt idx="50">
                  <c:v>50.0</c:v>
                </c:pt>
                <c:pt idx="51">
                  <c:v>51.0</c:v>
                </c:pt>
                <c:pt idx="52">
                  <c:v>52.0</c:v>
                </c:pt>
                <c:pt idx="53">
                  <c:v>53.0</c:v>
                </c:pt>
                <c:pt idx="54">
                  <c:v>54.0</c:v>
                </c:pt>
                <c:pt idx="55">
                  <c:v>55.0</c:v>
                </c:pt>
                <c:pt idx="56">
                  <c:v>56.0</c:v>
                </c:pt>
                <c:pt idx="57">
                  <c:v>57.0</c:v>
                </c:pt>
                <c:pt idx="58">
                  <c:v>58.0</c:v>
                </c:pt>
                <c:pt idx="59">
                  <c:v>59.0</c:v>
                </c:pt>
                <c:pt idx="60">
                  <c:v>60.0</c:v>
                </c:pt>
                <c:pt idx="61">
                  <c:v>61.0</c:v>
                </c:pt>
                <c:pt idx="62">
                  <c:v>62.0</c:v>
                </c:pt>
                <c:pt idx="63">
                  <c:v>63.0</c:v>
                </c:pt>
                <c:pt idx="64">
                  <c:v>64.0</c:v>
                </c:pt>
                <c:pt idx="65">
                  <c:v>65.0</c:v>
                </c:pt>
                <c:pt idx="66">
                  <c:v>66.0</c:v>
                </c:pt>
                <c:pt idx="67">
                  <c:v>67.0</c:v>
                </c:pt>
                <c:pt idx="68">
                  <c:v>68.0</c:v>
                </c:pt>
                <c:pt idx="69">
                  <c:v>69.0</c:v>
                </c:pt>
                <c:pt idx="70">
                  <c:v>70.0</c:v>
                </c:pt>
                <c:pt idx="71">
                  <c:v>71.0</c:v>
                </c:pt>
                <c:pt idx="72">
                  <c:v>72.0</c:v>
                </c:pt>
                <c:pt idx="73">
                  <c:v>73.0</c:v>
                </c:pt>
                <c:pt idx="74">
                  <c:v>74.0</c:v>
                </c:pt>
                <c:pt idx="75">
                  <c:v>75.0</c:v>
                </c:pt>
                <c:pt idx="76">
                  <c:v>76.0</c:v>
                </c:pt>
                <c:pt idx="77">
                  <c:v>77.0</c:v>
                </c:pt>
                <c:pt idx="78">
                  <c:v>78.0</c:v>
                </c:pt>
                <c:pt idx="79">
                  <c:v>79.0</c:v>
                </c:pt>
                <c:pt idx="80">
                  <c:v>80.0</c:v>
                </c:pt>
                <c:pt idx="81">
                  <c:v>81.0</c:v>
                </c:pt>
                <c:pt idx="82">
                  <c:v>82.0</c:v>
                </c:pt>
                <c:pt idx="83">
                  <c:v>83.0</c:v>
                </c:pt>
                <c:pt idx="84">
                  <c:v>84.0</c:v>
                </c:pt>
                <c:pt idx="85">
                  <c:v>85.0</c:v>
                </c:pt>
                <c:pt idx="86">
                  <c:v>86.0</c:v>
                </c:pt>
                <c:pt idx="87">
                  <c:v>87.0</c:v>
                </c:pt>
                <c:pt idx="88">
                  <c:v>88.0</c:v>
                </c:pt>
                <c:pt idx="89">
                  <c:v>89.0</c:v>
                </c:pt>
                <c:pt idx="90">
                  <c:v>90.0</c:v>
                </c:pt>
                <c:pt idx="91">
                  <c:v>91.0</c:v>
                </c:pt>
                <c:pt idx="92">
                  <c:v>92.0</c:v>
                </c:pt>
                <c:pt idx="93">
                  <c:v>93.0</c:v>
                </c:pt>
                <c:pt idx="94">
                  <c:v>94.0</c:v>
                </c:pt>
                <c:pt idx="95">
                  <c:v>95.0</c:v>
                </c:pt>
                <c:pt idx="96">
                  <c:v>96.0</c:v>
                </c:pt>
                <c:pt idx="97">
                  <c:v>97.0</c:v>
                </c:pt>
                <c:pt idx="98">
                  <c:v>98.0</c:v>
                </c:pt>
                <c:pt idx="99">
                  <c:v>99.0</c:v>
                </c:pt>
                <c:pt idx="100">
                  <c:v>100.0</c:v>
                </c:pt>
                <c:pt idx="101">
                  <c:v>101.0</c:v>
                </c:pt>
                <c:pt idx="102">
                  <c:v>102.0</c:v>
                </c:pt>
                <c:pt idx="103">
                  <c:v>103.0</c:v>
                </c:pt>
                <c:pt idx="104">
                  <c:v>104.0</c:v>
                </c:pt>
                <c:pt idx="105">
                  <c:v>105.0</c:v>
                </c:pt>
                <c:pt idx="106">
                  <c:v>106.0</c:v>
                </c:pt>
                <c:pt idx="107">
                  <c:v>107.0</c:v>
                </c:pt>
                <c:pt idx="108">
                  <c:v>108.0</c:v>
                </c:pt>
                <c:pt idx="109">
                  <c:v>109.0</c:v>
                </c:pt>
                <c:pt idx="110">
                  <c:v>110.0</c:v>
                </c:pt>
                <c:pt idx="111">
                  <c:v>111.0</c:v>
                </c:pt>
                <c:pt idx="112">
                  <c:v>112.0</c:v>
                </c:pt>
                <c:pt idx="113">
                  <c:v>113.0</c:v>
                </c:pt>
                <c:pt idx="114">
                  <c:v>114.0</c:v>
                </c:pt>
                <c:pt idx="115">
                  <c:v>115.0</c:v>
                </c:pt>
                <c:pt idx="116">
                  <c:v>116.0</c:v>
                </c:pt>
                <c:pt idx="117">
                  <c:v>117.0</c:v>
                </c:pt>
                <c:pt idx="118">
                  <c:v>118.0</c:v>
                </c:pt>
                <c:pt idx="119">
                  <c:v>119.0</c:v>
                </c:pt>
                <c:pt idx="120">
                  <c:v>120.0</c:v>
                </c:pt>
                <c:pt idx="121">
                  <c:v>121.0</c:v>
                </c:pt>
                <c:pt idx="122">
                  <c:v>122.0</c:v>
                </c:pt>
                <c:pt idx="123">
                  <c:v>123.0</c:v>
                </c:pt>
                <c:pt idx="124">
                  <c:v>124.0</c:v>
                </c:pt>
                <c:pt idx="125">
                  <c:v>125.0</c:v>
                </c:pt>
                <c:pt idx="126">
                  <c:v>126.0</c:v>
                </c:pt>
                <c:pt idx="127">
                  <c:v>127.0</c:v>
                </c:pt>
                <c:pt idx="128">
                  <c:v>128.0</c:v>
                </c:pt>
                <c:pt idx="129">
                  <c:v>129.0</c:v>
                </c:pt>
                <c:pt idx="130">
                  <c:v>130.0</c:v>
                </c:pt>
                <c:pt idx="131">
                  <c:v>131.0</c:v>
                </c:pt>
                <c:pt idx="132">
                  <c:v>132.0</c:v>
                </c:pt>
                <c:pt idx="133">
                  <c:v>133.0</c:v>
                </c:pt>
              </c:numCache>
            </c:numRef>
          </c:cat>
          <c:val>
            <c:numRef>
              <c:f>Gly_first_analysis!$C$206:$DL$206</c:f>
              <c:numCache>
                <c:formatCode>General</c:formatCode>
                <c:ptCount val="114"/>
                <c:pt idx="0">
                  <c:v>5.82</c:v>
                </c:pt>
                <c:pt idx="7">
                  <c:v>2.183333333333333</c:v>
                </c:pt>
                <c:pt idx="9">
                  <c:v>8.215333333333333</c:v>
                </c:pt>
                <c:pt idx="13">
                  <c:v>3.191</c:v>
                </c:pt>
                <c:pt idx="21">
                  <c:v>0.0</c:v>
                </c:pt>
                <c:pt idx="27">
                  <c:v>0.0</c:v>
                </c:pt>
                <c:pt idx="34">
                  <c:v>0.0</c:v>
                </c:pt>
                <c:pt idx="43">
                  <c:v>0.0</c:v>
                </c:pt>
                <c:pt idx="49">
                  <c:v>0.0</c:v>
                </c:pt>
                <c:pt idx="55">
                  <c:v>0.0</c:v>
                </c:pt>
                <c:pt idx="63">
                  <c:v>0.0</c:v>
                </c:pt>
                <c:pt idx="69">
                  <c:v>0.0</c:v>
                </c:pt>
                <c:pt idx="77">
                  <c:v>0.0</c:v>
                </c:pt>
                <c:pt idx="83">
                  <c:v>0.0</c:v>
                </c:pt>
                <c:pt idx="91">
                  <c:v>0.0</c:v>
                </c:pt>
                <c:pt idx="93">
                  <c:v>0.472666666666667</c:v>
                </c:pt>
                <c:pt idx="95">
                  <c:v>0.6551</c:v>
                </c:pt>
                <c:pt idx="97">
                  <c:v>0.0</c:v>
                </c:pt>
                <c:pt idx="99">
                  <c:v>0.0</c:v>
                </c:pt>
                <c:pt idx="101">
                  <c:v>0.0</c:v>
                </c:pt>
                <c:pt idx="103">
                  <c:v>0.0</c:v>
                </c:pt>
                <c:pt idx="105">
                  <c:v>0.0</c:v>
                </c:pt>
                <c:pt idx="107">
                  <c:v>0.0</c:v>
                </c:pt>
                <c:pt idx="113">
                  <c:v>0.0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2083217896"/>
        <c:axId val="2082794520"/>
      </c:barChart>
      <c:lineChart>
        <c:grouping val="standard"/>
        <c:varyColors val="0"/>
        <c:ser>
          <c:idx val="6"/>
          <c:order val="6"/>
          <c:tx>
            <c:strRef>
              <c:f>Gly_first_analysis!$B$41</c:f>
              <c:strCache>
                <c:ptCount val="1"/>
                <c:pt idx="0">
                  <c:v>pH</c:v>
                </c:pt>
              </c:strCache>
            </c:strRef>
          </c:tx>
          <c:spPr>
            <a:ln>
              <a:noFill/>
            </a:ln>
          </c:spPr>
          <c:marker>
            <c:symbol val="circle"/>
            <c:size val="7"/>
            <c:spPr>
              <a:solidFill>
                <a:schemeClr val="bg1">
                  <a:lumMod val="50000"/>
                </a:schemeClr>
              </a:solidFill>
              <a:ln>
                <a:solidFill>
                  <a:sysClr val="windowText" lastClr="000000"/>
                </a:solidFill>
              </a:ln>
            </c:spPr>
          </c:marker>
          <c:errBars>
            <c:errDir val="y"/>
            <c:errBarType val="both"/>
            <c:errValType val="cust"/>
            <c:noEndCap val="0"/>
            <c:plus>
              <c:numRef>
                <c:f>Gly_first_analysis!$C$65:$EF$65</c:f>
                <c:numCache>
                  <c:formatCode>General</c:formatCode>
                  <c:ptCount val="134"/>
                  <c:pt idx="1">
                    <c:v>0.0</c:v>
                  </c:pt>
                  <c:pt idx="3">
                    <c:v>0.0901849950564582</c:v>
                  </c:pt>
                  <c:pt idx="5">
                    <c:v>0.0472581562625264</c:v>
                  </c:pt>
                  <c:pt idx="7">
                    <c:v>0.0950438495292219</c:v>
                  </c:pt>
                  <c:pt idx="9">
                    <c:v>0.213853532431272</c:v>
                  </c:pt>
                  <c:pt idx="11">
                    <c:v>0.023094010767585</c:v>
                  </c:pt>
                  <c:pt idx="13">
                    <c:v>0.0850490054811538</c:v>
                  </c:pt>
                  <c:pt idx="15">
                    <c:v>0.0680685928555405</c:v>
                  </c:pt>
                  <c:pt idx="17">
                    <c:v>0.056862407030773</c:v>
                  </c:pt>
                  <c:pt idx="19">
                    <c:v>0.0585946527708229</c:v>
                  </c:pt>
                  <c:pt idx="21">
                    <c:v>0.0832666399786454</c:v>
                  </c:pt>
                  <c:pt idx="23">
                    <c:v>0.126622799421484</c:v>
                  </c:pt>
                  <c:pt idx="25">
                    <c:v>0.0818535277187246</c:v>
                  </c:pt>
                  <c:pt idx="27">
                    <c:v>0.0251661147842358</c:v>
                  </c:pt>
                  <c:pt idx="29">
                    <c:v>0.0115470053837923</c:v>
                  </c:pt>
                  <c:pt idx="31">
                    <c:v>0.215715862498179</c:v>
                  </c:pt>
                  <c:pt idx="33">
                    <c:v>0.286181760425083</c:v>
                  </c:pt>
                  <c:pt idx="35">
                    <c:v>0.0100000000000002</c:v>
                  </c:pt>
                  <c:pt idx="37">
                    <c:v>0.0709459888459757</c:v>
                  </c:pt>
                  <c:pt idx="39">
                    <c:v>0.0709459888459757</c:v>
                  </c:pt>
                  <c:pt idx="41">
                    <c:v>0.062449979983984</c:v>
                  </c:pt>
                  <c:pt idx="43">
                    <c:v>0.0871779788708134</c:v>
                  </c:pt>
                  <c:pt idx="46">
                    <c:v>0.0321455025366435</c:v>
                  </c:pt>
                  <c:pt idx="49">
                    <c:v>0.102143689640297</c:v>
                  </c:pt>
                  <c:pt idx="51">
                    <c:v>0.0503322295684719</c:v>
                  </c:pt>
                  <c:pt idx="53">
                    <c:v>0.0899999999999998</c:v>
                  </c:pt>
                  <c:pt idx="55">
                    <c:v>0.102632028788938</c:v>
                  </c:pt>
                  <c:pt idx="57">
                    <c:v>0.0529150262212917</c:v>
                  </c:pt>
                  <c:pt idx="59">
                    <c:v>0.04</c:v>
                  </c:pt>
                  <c:pt idx="61">
                    <c:v>0.0499999999999998</c:v>
                  </c:pt>
                  <c:pt idx="63">
                    <c:v>0.125033328890074</c:v>
                  </c:pt>
                  <c:pt idx="65">
                    <c:v>0.345880518869354</c:v>
                  </c:pt>
                  <c:pt idx="67">
                    <c:v>0.0781024967590664</c:v>
                  </c:pt>
                  <c:pt idx="69">
                    <c:v>0.0493288286231624</c:v>
                  </c:pt>
                  <c:pt idx="71">
                    <c:v>0.063508529610859</c:v>
                  </c:pt>
                  <c:pt idx="73">
                    <c:v>0.0529150262212915</c:v>
                  </c:pt>
                  <c:pt idx="75">
                    <c:v>0.0665832811847939</c:v>
                  </c:pt>
                  <c:pt idx="77">
                    <c:v>0.0450924975282289</c:v>
                  </c:pt>
                  <c:pt idx="79">
                    <c:v>0.0299999999999998</c:v>
                  </c:pt>
                  <c:pt idx="81">
                    <c:v>0.0550757054728612</c:v>
                  </c:pt>
                  <c:pt idx="83">
                    <c:v>0.0152752523165191</c:v>
                  </c:pt>
                  <c:pt idx="85">
                    <c:v>0.0264575131106458</c:v>
                  </c:pt>
                  <c:pt idx="87">
                    <c:v>0.0208166599946612</c:v>
                  </c:pt>
                  <c:pt idx="89">
                    <c:v>0.0472581562625259</c:v>
                  </c:pt>
                  <c:pt idx="91">
                    <c:v>0.0115470053837928</c:v>
                  </c:pt>
                  <c:pt idx="93">
                    <c:v>0.132035348802256</c:v>
                  </c:pt>
                  <c:pt idx="97">
                    <c:v>0.183303027798234</c:v>
                  </c:pt>
                  <c:pt idx="99">
                    <c:v>0.226495033058123</c:v>
                  </c:pt>
                  <c:pt idx="101">
                    <c:v>0.14</c:v>
                  </c:pt>
                  <c:pt idx="103">
                    <c:v>0.0550757054728612</c:v>
                  </c:pt>
                  <c:pt idx="105">
                    <c:v>0.249064917909635</c:v>
                  </c:pt>
                  <c:pt idx="107">
                    <c:v>0.30171730698343</c:v>
                  </c:pt>
                  <c:pt idx="109">
                    <c:v>0.117189305541647</c:v>
                  </c:pt>
                  <c:pt idx="111">
                    <c:v>0.07</c:v>
                  </c:pt>
                  <c:pt idx="113">
                    <c:v>0.128970280814354</c:v>
                  </c:pt>
                  <c:pt idx="115">
                    <c:v>0.0251661147842358</c:v>
                  </c:pt>
                  <c:pt idx="117">
                    <c:v>0.0208166599946614</c:v>
                  </c:pt>
                  <c:pt idx="121">
                    <c:v>0.0264575131106458</c:v>
                  </c:pt>
                  <c:pt idx="123">
                    <c:v>0.0351188458428422</c:v>
                  </c:pt>
                  <c:pt idx="127">
                    <c:v>0.0665832811847939</c:v>
                  </c:pt>
                  <c:pt idx="129">
                    <c:v>0.0299999999999998</c:v>
                  </c:pt>
                  <c:pt idx="131">
                    <c:v>0.0351188458428426</c:v>
                  </c:pt>
                  <c:pt idx="133">
                    <c:v>0.07</c:v>
                  </c:pt>
                </c:numCache>
              </c:numRef>
            </c:plus>
            <c:minus>
              <c:numRef>
                <c:f>Gly_first_analysis!$C$65:$EF$65</c:f>
                <c:numCache>
                  <c:formatCode>General</c:formatCode>
                  <c:ptCount val="134"/>
                  <c:pt idx="1">
                    <c:v>0.0</c:v>
                  </c:pt>
                  <c:pt idx="3">
                    <c:v>0.0901849950564582</c:v>
                  </c:pt>
                  <c:pt idx="5">
                    <c:v>0.0472581562625264</c:v>
                  </c:pt>
                  <c:pt idx="7">
                    <c:v>0.0950438495292219</c:v>
                  </c:pt>
                  <c:pt idx="9">
                    <c:v>0.213853532431272</c:v>
                  </c:pt>
                  <c:pt idx="11">
                    <c:v>0.023094010767585</c:v>
                  </c:pt>
                  <c:pt idx="13">
                    <c:v>0.0850490054811538</c:v>
                  </c:pt>
                  <c:pt idx="15">
                    <c:v>0.0680685928555405</c:v>
                  </c:pt>
                  <c:pt idx="17">
                    <c:v>0.056862407030773</c:v>
                  </c:pt>
                  <c:pt idx="19">
                    <c:v>0.0585946527708229</c:v>
                  </c:pt>
                  <c:pt idx="21">
                    <c:v>0.0832666399786454</c:v>
                  </c:pt>
                  <c:pt idx="23">
                    <c:v>0.126622799421484</c:v>
                  </c:pt>
                  <c:pt idx="25">
                    <c:v>0.0818535277187246</c:v>
                  </c:pt>
                  <c:pt idx="27">
                    <c:v>0.0251661147842358</c:v>
                  </c:pt>
                  <c:pt idx="29">
                    <c:v>0.0115470053837923</c:v>
                  </c:pt>
                  <c:pt idx="31">
                    <c:v>0.215715862498179</c:v>
                  </c:pt>
                  <c:pt idx="33">
                    <c:v>0.286181760425083</c:v>
                  </c:pt>
                  <c:pt idx="35">
                    <c:v>0.0100000000000002</c:v>
                  </c:pt>
                  <c:pt idx="37">
                    <c:v>0.0709459888459757</c:v>
                  </c:pt>
                  <c:pt idx="39">
                    <c:v>0.0709459888459757</c:v>
                  </c:pt>
                  <c:pt idx="41">
                    <c:v>0.062449979983984</c:v>
                  </c:pt>
                  <c:pt idx="43">
                    <c:v>0.0871779788708134</c:v>
                  </c:pt>
                  <c:pt idx="46">
                    <c:v>0.0321455025366435</c:v>
                  </c:pt>
                  <c:pt idx="49">
                    <c:v>0.102143689640297</c:v>
                  </c:pt>
                  <c:pt idx="51">
                    <c:v>0.0503322295684719</c:v>
                  </c:pt>
                  <c:pt idx="53">
                    <c:v>0.0899999999999998</c:v>
                  </c:pt>
                  <c:pt idx="55">
                    <c:v>0.102632028788938</c:v>
                  </c:pt>
                  <c:pt idx="57">
                    <c:v>0.0529150262212917</c:v>
                  </c:pt>
                  <c:pt idx="59">
                    <c:v>0.04</c:v>
                  </c:pt>
                  <c:pt idx="61">
                    <c:v>0.0499999999999998</c:v>
                  </c:pt>
                  <c:pt idx="63">
                    <c:v>0.125033328890074</c:v>
                  </c:pt>
                  <c:pt idx="65">
                    <c:v>0.345880518869354</c:v>
                  </c:pt>
                  <c:pt idx="67">
                    <c:v>0.0781024967590664</c:v>
                  </c:pt>
                  <c:pt idx="69">
                    <c:v>0.0493288286231624</c:v>
                  </c:pt>
                  <c:pt idx="71">
                    <c:v>0.063508529610859</c:v>
                  </c:pt>
                  <c:pt idx="73">
                    <c:v>0.0529150262212915</c:v>
                  </c:pt>
                  <c:pt idx="75">
                    <c:v>0.0665832811847939</c:v>
                  </c:pt>
                  <c:pt idx="77">
                    <c:v>0.0450924975282289</c:v>
                  </c:pt>
                  <c:pt idx="79">
                    <c:v>0.0299999999999998</c:v>
                  </c:pt>
                  <c:pt idx="81">
                    <c:v>0.0550757054728612</c:v>
                  </c:pt>
                  <c:pt idx="83">
                    <c:v>0.0152752523165191</c:v>
                  </c:pt>
                  <c:pt idx="85">
                    <c:v>0.0264575131106458</c:v>
                  </c:pt>
                  <c:pt idx="87">
                    <c:v>0.0208166599946612</c:v>
                  </c:pt>
                  <c:pt idx="89">
                    <c:v>0.0472581562625259</c:v>
                  </c:pt>
                  <c:pt idx="91">
                    <c:v>0.0115470053837928</c:v>
                  </c:pt>
                  <c:pt idx="93">
                    <c:v>0.132035348802256</c:v>
                  </c:pt>
                  <c:pt idx="97">
                    <c:v>0.183303027798234</c:v>
                  </c:pt>
                  <c:pt idx="99">
                    <c:v>0.226495033058123</c:v>
                  </c:pt>
                  <c:pt idx="101">
                    <c:v>0.14</c:v>
                  </c:pt>
                  <c:pt idx="103">
                    <c:v>0.0550757054728612</c:v>
                  </c:pt>
                  <c:pt idx="105">
                    <c:v>0.249064917909635</c:v>
                  </c:pt>
                  <c:pt idx="107">
                    <c:v>0.30171730698343</c:v>
                  </c:pt>
                  <c:pt idx="109">
                    <c:v>0.117189305541647</c:v>
                  </c:pt>
                  <c:pt idx="111">
                    <c:v>0.07</c:v>
                  </c:pt>
                  <c:pt idx="113">
                    <c:v>0.128970280814354</c:v>
                  </c:pt>
                  <c:pt idx="115">
                    <c:v>0.0251661147842358</c:v>
                  </c:pt>
                  <c:pt idx="117">
                    <c:v>0.0208166599946614</c:v>
                  </c:pt>
                  <c:pt idx="121">
                    <c:v>0.0264575131106458</c:v>
                  </c:pt>
                  <c:pt idx="123">
                    <c:v>0.0351188458428422</c:v>
                  </c:pt>
                  <c:pt idx="127">
                    <c:v>0.0665832811847939</c:v>
                  </c:pt>
                  <c:pt idx="129">
                    <c:v>0.0299999999999998</c:v>
                  </c:pt>
                  <c:pt idx="131">
                    <c:v>0.0351188458428426</c:v>
                  </c:pt>
                  <c:pt idx="133">
                    <c:v>0.07</c:v>
                  </c:pt>
                </c:numCache>
              </c:numRef>
            </c:minus>
            <c:spPr>
              <a:ln>
                <a:solidFill>
                  <a:sysClr val="windowText" lastClr="000000">
                    <a:alpha val="39000"/>
                  </a:sysClr>
                </a:solidFill>
                <a:prstDash val="sysDash"/>
              </a:ln>
            </c:spPr>
          </c:errBars>
          <c:val>
            <c:numRef>
              <c:f>Gly_first_analysis!$C$68:$EF$68</c:f>
              <c:numCache>
                <c:formatCode>General</c:formatCode>
                <c:ptCount val="134"/>
                <c:pt idx="1">
                  <c:v>7.19</c:v>
                </c:pt>
                <c:pt idx="3">
                  <c:v>7.243333333333333</c:v>
                </c:pt>
                <c:pt idx="5">
                  <c:v>6.936666666666666</c:v>
                </c:pt>
                <c:pt idx="7">
                  <c:v>7.156666666666666</c:v>
                </c:pt>
                <c:pt idx="9">
                  <c:v>5.543333333333332</c:v>
                </c:pt>
                <c:pt idx="11">
                  <c:v>5.523333333333333</c:v>
                </c:pt>
                <c:pt idx="13">
                  <c:v>5.796666666666666</c:v>
                </c:pt>
                <c:pt idx="15">
                  <c:v>5.756666666666667</c:v>
                </c:pt>
                <c:pt idx="17">
                  <c:v>5.633333333333332</c:v>
                </c:pt>
                <c:pt idx="19">
                  <c:v>5.596666666666666</c:v>
                </c:pt>
                <c:pt idx="21">
                  <c:v>5.616666666666667</c:v>
                </c:pt>
                <c:pt idx="23">
                  <c:v>5.643333333333333</c:v>
                </c:pt>
                <c:pt idx="25">
                  <c:v>5.666666666666667</c:v>
                </c:pt>
                <c:pt idx="27">
                  <c:v>5.63</c:v>
                </c:pt>
                <c:pt idx="29">
                  <c:v>5.673333333333334</c:v>
                </c:pt>
                <c:pt idx="31">
                  <c:v>6.283333333333334</c:v>
                </c:pt>
                <c:pt idx="33">
                  <c:v>6.353333333333332</c:v>
                </c:pt>
                <c:pt idx="35">
                  <c:v>6.843333333333333</c:v>
                </c:pt>
                <c:pt idx="37">
                  <c:v>7.046666666666666</c:v>
                </c:pt>
                <c:pt idx="39">
                  <c:v>7.046666666666666</c:v>
                </c:pt>
                <c:pt idx="41">
                  <c:v>6.946666666666666</c:v>
                </c:pt>
                <c:pt idx="43">
                  <c:v>6.916666666666666</c:v>
                </c:pt>
                <c:pt idx="46">
                  <c:v>7.103333333333332</c:v>
                </c:pt>
                <c:pt idx="49">
                  <c:v>6.933333333333332</c:v>
                </c:pt>
                <c:pt idx="51">
                  <c:v>6.920000000000001</c:v>
                </c:pt>
                <c:pt idx="53">
                  <c:v>6.94</c:v>
                </c:pt>
                <c:pt idx="55">
                  <c:v>7.073333333333333</c:v>
                </c:pt>
                <c:pt idx="57">
                  <c:v>7.04</c:v>
                </c:pt>
                <c:pt idx="59">
                  <c:v>7.010000000000001</c:v>
                </c:pt>
                <c:pt idx="61">
                  <c:v>7.076666666666667</c:v>
                </c:pt>
                <c:pt idx="63">
                  <c:v>7.116666666666667</c:v>
                </c:pt>
                <c:pt idx="65">
                  <c:v>7.13</c:v>
                </c:pt>
                <c:pt idx="67">
                  <c:v>7.146666666666667</c:v>
                </c:pt>
                <c:pt idx="69">
                  <c:v>7.16</c:v>
                </c:pt>
                <c:pt idx="71">
                  <c:v>7.303333333333333</c:v>
                </c:pt>
                <c:pt idx="73">
                  <c:v>7.2</c:v>
                </c:pt>
                <c:pt idx="75">
                  <c:v>7.253333333333333</c:v>
                </c:pt>
                <c:pt idx="77">
                  <c:v>7.196666666666668</c:v>
                </c:pt>
                <c:pt idx="79">
                  <c:v>7.236666666666667</c:v>
                </c:pt>
                <c:pt idx="81">
                  <c:v>7.22</c:v>
                </c:pt>
                <c:pt idx="83">
                  <c:v>7.27</c:v>
                </c:pt>
                <c:pt idx="85">
                  <c:v>7.256666666666667</c:v>
                </c:pt>
                <c:pt idx="87">
                  <c:v>7.276666666666666</c:v>
                </c:pt>
                <c:pt idx="89">
                  <c:v>7.366666666666667</c:v>
                </c:pt>
                <c:pt idx="91">
                  <c:v>7.473333333333333</c:v>
                </c:pt>
                <c:pt idx="93">
                  <c:v>6.976666666666666</c:v>
                </c:pt>
                <c:pt idx="97">
                  <c:v>6.783333333333334</c:v>
                </c:pt>
                <c:pt idx="99">
                  <c:v>7.153333333333333</c:v>
                </c:pt>
                <c:pt idx="101">
                  <c:v>7.063333333333332</c:v>
                </c:pt>
                <c:pt idx="103">
                  <c:v>7.023333333333333</c:v>
                </c:pt>
                <c:pt idx="105">
                  <c:v>6.95</c:v>
                </c:pt>
                <c:pt idx="107">
                  <c:v>6.986666666666667</c:v>
                </c:pt>
                <c:pt idx="109">
                  <c:v>7.106666666666666</c:v>
                </c:pt>
                <c:pt idx="111">
                  <c:v>7.293333333333332</c:v>
                </c:pt>
                <c:pt idx="113">
                  <c:v>7.376666666666667</c:v>
                </c:pt>
                <c:pt idx="115">
                  <c:v>7.216666666666665</c:v>
                </c:pt>
                <c:pt idx="117">
                  <c:v>7.300000000000001</c:v>
                </c:pt>
                <c:pt idx="121">
                  <c:v>7.359999999999999</c:v>
                </c:pt>
                <c:pt idx="123">
                  <c:v>7.346666666666666</c:v>
                </c:pt>
                <c:pt idx="125">
                  <c:v>7.39</c:v>
                </c:pt>
                <c:pt idx="127">
                  <c:v>7.373333333333333</c:v>
                </c:pt>
                <c:pt idx="129">
                  <c:v>7.346666666666666</c:v>
                </c:pt>
                <c:pt idx="131">
                  <c:v>7.326666666666667</c:v>
                </c:pt>
                <c:pt idx="133">
                  <c:v>7.32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83217896"/>
        <c:axId val="2082794520"/>
      </c:lineChart>
      <c:lineChart>
        <c:grouping val="standard"/>
        <c:varyColors val="0"/>
        <c:ser>
          <c:idx val="5"/>
          <c:order val="5"/>
          <c:tx>
            <c:strRef>
              <c:f>Gly_first_analysis!$B$32</c:f>
              <c:strCache>
                <c:ptCount val="1"/>
                <c:pt idx="0">
                  <c:v>% Methane</c:v>
                </c:pt>
              </c:strCache>
            </c:strRef>
          </c:tx>
          <c:spPr>
            <a:ln>
              <a:noFill/>
            </a:ln>
          </c:spPr>
          <c:marker>
            <c:symbol val="square"/>
            <c:size val="7"/>
            <c:spPr>
              <a:solidFill>
                <a:sysClr val="windowText" lastClr="000000"/>
              </a:solidFill>
              <a:ln>
                <a:solidFill>
                  <a:schemeClr val="tx1"/>
                </a:solidFill>
              </a:ln>
            </c:spPr>
          </c:marker>
          <c:errBars>
            <c:errDir val="y"/>
            <c:errBarType val="both"/>
            <c:errValType val="cust"/>
            <c:noEndCap val="0"/>
            <c:plus>
              <c:numRef>
                <c:f>Gly_first_analysis!$C$35:$EF$35</c:f>
                <c:numCache>
                  <c:formatCode>General</c:formatCode>
                  <c:ptCount val="134"/>
                  <c:pt idx="0">
                    <c:v>0.0</c:v>
                  </c:pt>
                  <c:pt idx="1">
                    <c:v>1.965536398374075</c:v>
                  </c:pt>
                  <c:pt idx="2">
                    <c:v>11.92658095739652</c:v>
                  </c:pt>
                  <c:pt idx="3">
                    <c:v>5.311308689955799</c:v>
                  </c:pt>
                  <c:pt idx="4">
                    <c:v>3.118225991382496</c:v>
                  </c:pt>
                  <c:pt idx="5">
                    <c:v>3.647373484212072</c:v>
                  </c:pt>
                  <c:pt idx="6">
                    <c:v>5.281413952090228</c:v>
                  </c:pt>
                  <c:pt idx="7">
                    <c:v>6.542425645991965</c:v>
                  </c:pt>
                  <c:pt idx="8">
                    <c:v>3.874274125562095</c:v>
                  </c:pt>
                  <c:pt idx="9">
                    <c:v>3.742102795666272</c:v>
                  </c:pt>
                  <c:pt idx="10">
                    <c:v>3.601851375797331</c:v>
                  </c:pt>
                  <c:pt idx="11">
                    <c:v>1.36137185711081</c:v>
                  </c:pt>
                  <c:pt idx="12">
                    <c:v>2.651414716712569</c:v>
                  </c:pt>
                  <c:pt idx="13">
                    <c:v>2.573583752927683</c:v>
                  </c:pt>
                  <c:pt idx="14">
                    <c:v>2.107921567168318</c:v>
                  </c:pt>
                  <c:pt idx="15">
                    <c:v>5.370288632839055</c:v>
                  </c:pt>
                  <c:pt idx="16">
                    <c:v>4.119870548128089</c:v>
                  </c:pt>
                  <c:pt idx="17">
                    <c:v>2.926317367158528</c:v>
                  </c:pt>
                  <c:pt idx="18">
                    <c:v>2.454248017893329</c:v>
                  </c:pt>
                  <c:pt idx="19">
                    <c:v>1.38924439894498</c:v>
                  </c:pt>
                  <c:pt idx="20">
                    <c:v>3.775358702604731</c:v>
                  </c:pt>
                  <c:pt idx="21">
                    <c:v>4.366157731156009</c:v>
                  </c:pt>
                  <c:pt idx="22">
                    <c:v>2.853652630109919</c:v>
                  </c:pt>
                  <c:pt idx="23">
                    <c:v>8.03761987987323</c:v>
                  </c:pt>
                  <c:pt idx="24">
                    <c:v>6.950059951779789</c:v>
                  </c:pt>
                  <c:pt idx="25">
                    <c:v>5.631163290120448</c:v>
                  </c:pt>
                  <c:pt idx="26">
                    <c:v>5.033222956847164</c:v>
                  </c:pt>
                  <c:pt idx="27">
                    <c:v>9.429740187301027</c:v>
                  </c:pt>
                  <c:pt idx="28">
                    <c:v>6.698009654616317</c:v>
                  </c:pt>
                  <c:pt idx="29">
                    <c:v>7.184242015225638</c:v>
                  </c:pt>
                  <c:pt idx="30">
                    <c:v>6.372074492136242</c:v>
                  </c:pt>
                  <c:pt idx="31">
                    <c:v>8.29638475481941</c:v>
                  </c:pt>
                  <c:pt idx="32">
                    <c:v>5.340724045795058</c:v>
                  </c:pt>
                  <c:pt idx="33">
                    <c:v>8.556284240252812</c:v>
                  </c:pt>
                  <c:pt idx="34">
                    <c:v>4.393555887129846</c:v>
                  </c:pt>
                  <c:pt idx="35">
                    <c:v>4.45084261685358</c:v>
                  </c:pt>
                  <c:pt idx="36">
                    <c:v>1.552417469626003</c:v>
                  </c:pt>
                  <c:pt idx="37">
                    <c:v>3.987898360456711</c:v>
                  </c:pt>
                  <c:pt idx="38">
                    <c:v>2.645751311064591</c:v>
                  </c:pt>
                  <c:pt idx="39">
                    <c:v>4.007908847932216</c:v>
                  </c:pt>
                  <c:pt idx="40">
                    <c:v>8.001874780324904</c:v>
                  </c:pt>
                  <c:pt idx="41">
                    <c:v>2.929732638541158</c:v>
                  </c:pt>
                  <c:pt idx="42">
                    <c:v>2.122105872319601</c:v>
                  </c:pt>
                  <c:pt idx="43">
                    <c:v>2.358671942711263</c:v>
                  </c:pt>
                  <c:pt idx="44">
                    <c:v>0.585946527708229</c:v>
                  </c:pt>
                  <c:pt idx="45">
                    <c:v>2.27449628123093</c:v>
                  </c:pt>
                  <c:pt idx="46">
                    <c:v>2.286919325205853</c:v>
                  </c:pt>
                  <c:pt idx="47">
                    <c:v>3.06431068920891</c:v>
                  </c:pt>
                  <c:pt idx="48">
                    <c:v>3.280751946327751</c:v>
                  </c:pt>
                  <c:pt idx="49">
                    <c:v>3.008875759039133</c:v>
                  </c:pt>
                  <c:pt idx="50">
                    <c:v>4.450842616853573</c:v>
                  </c:pt>
                  <c:pt idx="51">
                    <c:v>2.651414716712572</c:v>
                  </c:pt>
                  <c:pt idx="52">
                    <c:v>2.523885892824789</c:v>
                  </c:pt>
                  <c:pt idx="53">
                    <c:v>1.905255888325763</c:v>
                  </c:pt>
                  <c:pt idx="54">
                    <c:v>2.882707061079913</c:v>
                  </c:pt>
                  <c:pt idx="55">
                    <c:v>2.778488797889963</c:v>
                  </c:pt>
                  <c:pt idx="56">
                    <c:v>0.513160143944689</c:v>
                  </c:pt>
                  <c:pt idx="57">
                    <c:v>1.429452109492769</c:v>
                  </c:pt>
                  <c:pt idx="58">
                    <c:v>11.7717175184139</c:v>
                  </c:pt>
                  <c:pt idx="59">
                    <c:v>6.496922348312314</c:v>
                  </c:pt>
                  <c:pt idx="60">
                    <c:v>5.51935986626469</c:v>
                  </c:pt>
                  <c:pt idx="61">
                    <c:v>2.967041174863153</c:v>
                  </c:pt>
                  <c:pt idx="62">
                    <c:v>0.763762615825973</c:v>
                  </c:pt>
                  <c:pt idx="63">
                    <c:v>1.724335620850341</c:v>
                  </c:pt>
                  <c:pt idx="64">
                    <c:v>4.055038018728473</c:v>
                  </c:pt>
                  <c:pt idx="65">
                    <c:v>2.565800719723442</c:v>
                  </c:pt>
                  <c:pt idx="66">
                    <c:v>2.325940669922598</c:v>
                  </c:pt>
                  <c:pt idx="67">
                    <c:v>2.514623895005633</c:v>
                  </c:pt>
                  <c:pt idx="68">
                    <c:v>0.305505046330387</c:v>
                  </c:pt>
                  <c:pt idx="69">
                    <c:v>2.433789911502906</c:v>
                  </c:pt>
                  <c:pt idx="70">
                    <c:v>1.053565375285278</c:v>
                  </c:pt>
                  <c:pt idx="71">
                    <c:v>0.984885780179614</c:v>
                  </c:pt>
                  <c:pt idx="72">
                    <c:v>1.250333288900737</c:v>
                  </c:pt>
                  <c:pt idx="73">
                    <c:v>0.850490054811532</c:v>
                  </c:pt>
                  <c:pt idx="74">
                    <c:v>1.594783161854092</c:v>
                  </c:pt>
                  <c:pt idx="75">
                    <c:v>1.258305739211792</c:v>
                  </c:pt>
                  <c:pt idx="76">
                    <c:v>0.346410161513772</c:v>
                  </c:pt>
                  <c:pt idx="77">
                    <c:v>2.079262689833429</c:v>
                  </c:pt>
                  <c:pt idx="78">
                    <c:v>2.30289672658878</c:v>
                  </c:pt>
                  <c:pt idx="79">
                    <c:v>2.662705391138868</c:v>
                  </c:pt>
                  <c:pt idx="80">
                    <c:v>0.721110255092794</c:v>
                  </c:pt>
                  <c:pt idx="81">
                    <c:v>1.563116545025785</c:v>
                  </c:pt>
                  <c:pt idx="82">
                    <c:v>1.537313674346693</c:v>
                  </c:pt>
                  <c:pt idx="83">
                    <c:v>1.113552872566006</c:v>
                  </c:pt>
                  <c:pt idx="84">
                    <c:v>2.200757445365871</c:v>
                  </c:pt>
                  <c:pt idx="85">
                    <c:v>0.723417813807023</c:v>
                  </c:pt>
                  <c:pt idx="86">
                    <c:v>3.235737937472686</c:v>
                  </c:pt>
                  <c:pt idx="87">
                    <c:v>0.351188458428426</c:v>
                  </c:pt>
                  <c:pt idx="88">
                    <c:v>1.497776129244068</c:v>
                  </c:pt>
                  <c:pt idx="89">
                    <c:v>1.553490693030806</c:v>
                  </c:pt>
                  <c:pt idx="90">
                    <c:v>1.361371857110812</c:v>
                  </c:pt>
                  <c:pt idx="91">
                    <c:v>3.774034092762451</c:v>
                  </c:pt>
                  <c:pt idx="92">
                    <c:v>5.744852768638471</c:v>
                  </c:pt>
                  <c:pt idx="93">
                    <c:v>9.734988443752654</c:v>
                  </c:pt>
                  <c:pt idx="94">
                    <c:v>2.084066537645415</c:v>
                  </c:pt>
                  <c:pt idx="95">
                    <c:v>2.573583752927682</c:v>
                  </c:pt>
                  <c:pt idx="96">
                    <c:v>10.98650687586065</c:v>
                  </c:pt>
                  <c:pt idx="97">
                    <c:v>4.361574639202386</c:v>
                  </c:pt>
                  <c:pt idx="98">
                    <c:v>16.15580391066938</c:v>
                  </c:pt>
                  <c:pt idx="99">
                    <c:v>13.03111660603189</c:v>
                  </c:pt>
                  <c:pt idx="100">
                    <c:v>28.9936199878525</c:v>
                  </c:pt>
                  <c:pt idx="101">
                    <c:v>26.33426158701498</c:v>
                  </c:pt>
                  <c:pt idx="102">
                    <c:v>11.64874814447172</c:v>
                  </c:pt>
                  <c:pt idx="103">
                    <c:v>21.31267228669367</c:v>
                  </c:pt>
                  <c:pt idx="104">
                    <c:v>23.57484535120716</c:v>
                  </c:pt>
                  <c:pt idx="105">
                    <c:v>18.62292494033451</c:v>
                  </c:pt>
                  <c:pt idx="106">
                    <c:v>18.62292494033451</c:v>
                  </c:pt>
                  <c:pt idx="107">
                    <c:v>10.39054056983242</c:v>
                  </c:pt>
                  <c:pt idx="108">
                    <c:v>6.42105910267153</c:v>
                  </c:pt>
                  <c:pt idx="109">
                    <c:v>7.02163323830957</c:v>
                  </c:pt>
                  <c:pt idx="110">
                    <c:v>2.345918441321722</c:v>
                  </c:pt>
                  <c:pt idx="111">
                    <c:v>3.295957119462165</c:v>
                  </c:pt>
                  <c:pt idx="112">
                    <c:v>4.921720566360237</c:v>
                  </c:pt>
                  <c:pt idx="113">
                    <c:v>1.21243556529822</c:v>
                  </c:pt>
                  <c:pt idx="114">
                    <c:v>3.04357246231026</c:v>
                  </c:pt>
                  <c:pt idx="115">
                    <c:v>3.271594921950655</c:v>
                  </c:pt>
                  <c:pt idx="116">
                    <c:v>6.422097269065094</c:v>
                  </c:pt>
                  <c:pt idx="118">
                    <c:v>5.619905100029122</c:v>
                  </c:pt>
                  <c:pt idx="119">
                    <c:v>2.150193789716012</c:v>
                  </c:pt>
                  <c:pt idx="120">
                    <c:v>2.730079363925772</c:v>
                  </c:pt>
                  <c:pt idx="121">
                    <c:v>1.969771560359219</c:v>
                  </c:pt>
                  <c:pt idx="122">
                    <c:v>4.128357219685976</c:v>
                  </c:pt>
                  <c:pt idx="123">
                    <c:v>3.113411847689498</c:v>
                  </c:pt>
                  <c:pt idx="124">
                    <c:v>1.479864858694876</c:v>
                  </c:pt>
                  <c:pt idx="125">
                    <c:v>0.305505046330394</c:v>
                  </c:pt>
                  <c:pt idx="127">
                    <c:v>2.170253441421075</c:v>
                  </c:pt>
                  <c:pt idx="128">
                    <c:v>6.47842573469821</c:v>
                  </c:pt>
                  <c:pt idx="129">
                    <c:v>4.229657196511322</c:v>
                  </c:pt>
                  <c:pt idx="130">
                    <c:v>1.637070554374488</c:v>
                  </c:pt>
                  <c:pt idx="131">
                    <c:v>4.714870093650513</c:v>
                  </c:pt>
                  <c:pt idx="132">
                    <c:v>3.207802986469094</c:v>
                  </c:pt>
                  <c:pt idx="133">
                    <c:v>5.533835318595353</c:v>
                  </c:pt>
                </c:numCache>
              </c:numRef>
            </c:plus>
            <c:minus>
              <c:numRef>
                <c:f>Gly_first_analysis!$C$35:$EF$35</c:f>
                <c:numCache>
                  <c:formatCode>General</c:formatCode>
                  <c:ptCount val="134"/>
                  <c:pt idx="0">
                    <c:v>0.0</c:v>
                  </c:pt>
                  <c:pt idx="1">
                    <c:v>1.965536398374075</c:v>
                  </c:pt>
                  <c:pt idx="2">
                    <c:v>11.92658095739652</c:v>
                  </c:pt>
                  <c:pt idx="3">
                    <c:v>5.311308689955799</c:v>
                  </c:pt>
                  <c:pt idx="4">
                    <c:v>3.118225991382496</c:v>
                  </c:pt>
                  <c:pt idx="5">
                    <c:v>3.647373484212072</c:v>
                  </c:pt>
                  <c:pt idx="6">
                    <c:v>5.281413952090228</c:v>
                  </c:pt>
                  <c:pt idx="7">
                    <c:v>6.542425645991965</c:v>
                  </c:pt>
                  <c:pt idx="8">
                    <c:v>3.874274125562095</c:v>
                  </c:pt>
                  <c:pt idx="9">
                    <c:v>3.742102795666272</c:v>
                  </c:pt>
                  <c:pt idx="10">
                    <c:v>3.601851375797331</c:v>
                  </c:pt>
                  <c:pt idx="11">
                    <c:v>1.36137185711081</c:v>
                  </c:pt>
                  <c:pt idx="12">
                    <c:v>2.651414716712569</c:v>
                  </c:pt>
                  <c:pt idx="13">
                    <c:v>2.573583752927683</c:v>
                  </c:pt>
                  <c:pt idx="14">
                    <c:v>2.107921567168318</c:v>
                  </c:pt>
                  <c:pt idx="15">
                    <c:v>5.370288632839055</c:v>
                  </c:pt>
                  <c:pt idx="16">
                    <c:v>4.119870548128089</c:v>
                  </c:pt>
                  <c:pt idx="17">
                    <c:v>2.926317367158528</c:v>
                  </c:pt>
                  <c:pt idx="18">
                    <c:v>2.454248017893329</c:v>
                  </c:pt>
                  <c:pt idx="19">
                    <c:v>1.38924439894498</c:v>
                  </c:pt>
                  <c:pt idx="20">
                    <c:v>3.775358702604731</c:v>
                  </c:pt>
                  <c:pt idx="21">
                    <c:v>4.366157731156009</c:v>
                  </c:pt>
                  <c:pt idx="22">
                    <c:v>2.853652630109919</c:v>
                  </c:pt>
                  <c:pt idx="23">
                    <c:v>8.03761987987323</c:v>
                  </c:pt>
                  <c:pt idx="24">
                    <c:v>6.950059951779789</c:v>
                  </c:pt>
                  <c:pt idx="25">
                    <c:v>5.631163290120448</c:v>
                  </c:pt>
                  <c:pt idx="26">
                    <c:v>5.033222956847164</c:v>
                  </c:pt>
                  <c:pt idx="27">
                    <c:v>9.429740187301027</c:v>
                  </c:pt>
                  <c:pt idx="28">
                    <c:v>6.698009654616317</c:v>
                  </c:pt>
                  <c:pt idx="29">
                    <c:v>7.184242015225638</c:v>
                  </c:pt>
                  <c:pt idx="30">
                    <c:v>6.372074492136242</c:v>
                  </c:pt>
                  <c:pt idx="31">
                    <c:v>8.29638475481941</c:v>
                  </c:pt>
                  <c:pt idx="32">
                    <c:v>5.340724045795058</c:v>
                  </c:pt>
                  <c:pt idx="33">
                    <c:v>8.556284240252812</c:v>
                  </c:pt>
                  <c:pt idx="34">
                    <c:v>4.393555887129846</c:v>
                  </c:pt>
                  <c:pt idx="35">
                    <c:v>4.45084261685358</c:v>
                  </c:pt>
                  <c:pt idx="36">
                    <c:v>1.552417469626003</c:v>
                  </c:pt>
                  <c:pt idx="37">
                    <c:v>3.987898360456711</c:v>
                  </c:pt>
                  <c:pt idx="38">
                    <c:v>2.645751311064591</c:v>
                  </c:pt>
                  <c:pt idx="39">
                    <c:v>4.007908847932216</c:v>
                  </c:pt>
                  <c:pt idx="40">
                    <c:v>8.001874780324904</c:v>
                  </c:pt>
                  <c:pt idx="41">
                    <c:v>2.929732638541158</c:v>
                  </c:pt>
                  <c:pt idx="42">
                    <c:v>2.122105872319601</c:v>
                  </c:pt>
                  <c:pt idx="43">
                    <c:v>2.358671942711263</c:v>
                  </c:pt>
                  <c:pt idx="44">
                    <c:v>0.585946527708229</c:v>
                  </c:pt>
                  <c:pt idx="45">
                    <c:v>2.27449628123093</c:v>
                  </c:pt>
                  <c:pt idx="46">
                    <c:v>2.286919325205853</c:v>
                  </c:pt>
                  <c:pt idx="47">
                    <c:v>3.06431068920891</c:v>
                  </c:pt>
                  <c:pt idx="48">
                    <c:v>3.280751946327751</c:v>
                  </c:pt>
                  <c:pt idx="49">
                    <c:v>3.008875759039133</c:v>
                  </c:pt>
                  <c:pt idx="50">
                    <c:v>4.450842616853573</c:v>
                  </c:pt>
                  <c:pt idx="51">
                    <c:v>2.651414716712572</c:v>
                  </c:pt>
                  <c:pt idx="52">
                    <c:v>2.523885892824789</c:v>
                  </c:pt>
                  <c:pt idx="53">
                    <c:v>1.905255888325763</c:v>
                  </c:pt>
                  <c:pt idx="54">
                    <c:v>2.882707061079913</c:v>
                  </c:pt>
                  <c:pt idx="55">
                    <c:v>2.778488797889963</c:v>
                  </c:pt>
                  <c:pt idx="56">
                    <c:v>0.513160143944689</c:v>
                  </c:pt>
                  <c:pt idx="57">
                    <c:v>1.429452109492769</c:v>
                  </c:pt>
                  <c:pt idx="58">
                    <c:v>11.7717175184139</c:v>
                  </c:pt>
                  <c:pt idx="59">
                    <c:v>6.496922348312314</c:v>
                  </c:pt>
                  <c:pt idx="60">
                    <c:v>5.51935986626469</c:v>
                  </c:pt>
                  <c:pt idx="61">
                    <c:v>2.967041174863153</c:v>
                  </c:pt>
                  <c:pt idx="62">
                    <c:v>0.763762615825973</c:v>
                  </c:pt>
                  <c:pt idx="63">
                    <c:v>1.724335620850341</c:v>
                  </c:pt>
                  <c:pt idx="64">
                    <c:v>4.055038018728473</c:v>
                  </c:pt>
                  <c:pt idx="65">
                    <c:v>2.565800719723442</c:v>
                  </c:pt>
                  <c:pt idx="66">
                    <c:v>2.325940669922598</c:v>
                  </c:pt>
                  <c:pt idx="67">
                    <c:v>2.514623895005633</c:v>
                  </c:pt>
                  <c:pt idx="68">
                    <c:v>0.305505046330387</c:v>
                  </c:pt>
                  <c:pt idx="69">
                    <c:v>2.433789911502906</c:v>
                  </c:pt>
                  <c:pt idx="70">
                    <c:v>1.053565375285278</c:v>
                  </c:pt>
                  <c:pt idx="71">
                    <c:v>0.984885780179614</c:v>
                  </c:pt>
                  <c:pt idx="72">
                    <c:v>1.250333288900737</c:v>
                  </c:pt>
                  <c:pt idx="73">
                    <c:v>0.850490054811532</c:v>
                  </c:pt>
                  <c:pt idx="74">
                    <c:v>1.594783161854092</c:v>
                  </c:pt>
                  <c:pt idx="75">
                    <c:v>1.258305739211792</c:v>
                  </c:pt>
                  <c:pt idx="76">
                    <c:v>0.346410161513772</c:v>
                  </c:pt>
                  <c:pt idx="77">
                    <c:v>2.079262689833429</c:v>
                  </c:pt>
                  <c:pt idx="78">
                    <c:v>2.30289672658878</c:v>
                  </c:pt>
                  <c:pt idx="79">
                    <c:v>2.662705391138868</c:v>
                  </c:pt>
                  <c:pt idx="80">
                    <c:v>0.721110255092794</c:v>
                  </c:pt>
                  <c:pt idx="81">
                    <c:v>1.563116545025785</c:v>
                  </c:pt>
                  <c:pt idx="82">
                    <c:v>1.537313674346693</c:v>
                  </c:pt>
                  <c:pt idx="83">
                    <c:v>1.113552872566006</c:v>
                  </c:pt>
                  <c:pt idx="84">
                    <c:v>2.200757445365871</c:v>
                  </c:pt>
                  <c:pt idx="85">
                    <c:v>0.723417813807023</c:v>
                  </c:pt>
                  <c:pt idx="86">
                    <c:v>3.235737937472686</c:v>
                  </c:pt>
                  <c:pt idx="87">
                    <c:v>0.351188458428426</c:v>
                  </c:pt>
                  <c:pt idx="88">
                    <c:v>1.497776129244068</c:v>
                  </c:pt>
                  <c:pt idx="89">
                    <c:v>1.553490693030806</c:v>
                  </c:pt>
                  <c:pt idx="90">
                    <c:v>1.361371857110812</c:v>
                  </c:pt>
                  <c:pt idx="91">
                    <c:v>3.774034092762451</c:v>
                  </c:pt>
                  <c:pt idx="92">
                    <c:v>5.744852768638471</c:v>
                  </c:pt>
                  <c:pt idx="93">
                    <c:v>9.734988443752654</c:v>
                  </c:pt>
                  <c:pt idx="94">
                    <c:v>2.084066537645415</c:v>
                  </c:pt>
                  <c:pt idx="95">
                    <c:v>2.573583752927682</c:v>
                  </c:pt>
                  <c:pt idx="96">
                    <c:v>10.98650687586065</c:v>
                  </c:pt>
                  <c:pt idx="97">
                    <c:v>4.361574639202386</c:v>
                  </c:pt>
                  <c:pt idx="98">
                    <c:v>16.15580391066938</c:v>
                  </c:pt>
                  <c:pt idx="99">
                    <c:v>13.03111660603189</c:v>
                  </c:pt>
                  <c:pt idx="100">
                    <c:v>28.9936199878525</c:v>
                  </c:pt>
                  <c:pt idx="101">
                    <c:v>26.33426158701498</c:v>
                  </c:pt>
                  <c:pt idx="102">
                    <c:v>11.64874814447172</c:v>
                  </c:pt>
                  <c:pt idx="103">
                    <c:v>21.31267228669367</c:v>
                  </c:pt>
                  <c:pt idx="104">
                    <c:v>23.57484535120716</c:v>
                  </c:pt>
                  <c:pt idx="105">
                    <c:v>18.62292494033451</c:v>
                  </c:pt>
                  <c:pt idx="106">
                    <c:v>18.62292494033451</c:v>
                  </c:pt>
                  <c:pt idx="107">
                    <c:v>10.39054056983242</c:v>
                  </c:pt>
                  <c:pt idx="108">
                    <c:v>6.42105910267153</c:v>
                  </c:pt>
                  <c:pt idx="109">
                    <c:v>7.02163323830957</c:v>
                  </c:pt>
                  <c:pt idx="110">
                    <c:v>2.345918441321722</c:v>
                  </c:pt>
                  <c:pt idx="111">
                    <c:v>3.295957119462165</c:v>
                  </c:pt>
                  <c:pt idx="112">
                    <c:v>4.921720566360237</c:v>
                  </c:pt>
                  <c:pt idx="113">
                    <c:v>1.21243556529822</c:v>
                  </c:pt>
                  <c:pt idx="114">
                    <c:v>3.04357246231026</c:v>
                  </c:pt>
                  <c:pt idx="115">
                    <c:v>3.271594921950655</c:v>
                  </c:pt>
                  <c:pt idx="116">
                    <c:v>6.422097269065094</c:v>
                  </c:pt>
                  <c:pt idx="118">
                    <c:v>5.619905100029122</c:v>
                  </c:pt>
                  <c:pt idx="119">
                    <c:v>2.150193789716012</c:v>
                  </c:pt>
                  <c:pt idx="120">
                    <c:v>2.730079363925772</c:v>
                  </c:pt>
                  <c:pt idx="121">
                    <c:v>1.969771560359219</c:v>
                  </c:pt>
                  <c:pt idx="122">
                    <c:v>4.128357219685976</c:v>
                  </c:pt>
                  <c:pt idx="123">
                    <c:v>3.113411847689498</c:v>
                  </c:pt>
                  <c:pt idx="124">
                    <c:v>1.479864858694876</c:v>
                  </c:pt>
                  <c:pt idx="125">
                    <c:v>0.305505046330394</c:v>
                  </c:pt>
                  <c:pt idx="127">
                    <c:v>2.170253441421075</c:v>
                  </c:pt>
                  <c:pt idx="128">
                    <c:v>6.47842573469821</c:v>
                  </c:pt>
                  <c:pt idx="129">
                    <c:v>4.229657196511322</c:v>
                  </c:pt>
                  <c:pt idx="130">
                    <c:v>1.637070554374488</c:v>
                  </c:pt>
                  <c:pt idx="131">
                    <c:v>4.714870093650513</c:v>
                  </c:pt>
                  <c:pt idx="132">
                    <c:v>3.207802986469094</c:v>
                  </c:pt>
                  <c:pt idx="133">
                    <c:v>5.533835318595353</c:v>
                  </c:pt>
                </c:numCache>
              </c:numRef>
            </c:minus>
            <c:spPr>
              <a:ln>
                <a:solidFill>
                  <a:sysClr val="windowText" lastClr="000000">
                    <a:alpha val="48000"/>
                  </a:sysClr>
                </a:solidFill>
                <a:prstDash val="sysDot"/>
              </a:ln>
            </c:spPr>
          </c:errBars>
          <c:val>
            <c:numRef>
              <c:f>Gly_first_analysis!$C$38:$EF$38</c:f>
              <c:numCache>
                <c:formatCode>General</c:formatCode>
                <c:ptCount val="134"/>
                <c:pt idx="0">
                  <c:v>0.0</c:v>
                </c:pt>
                <c:pt idx="1">
                  <c:v>21.8</c:v>
                </c:pt>
                <c:pt idx="2">
                  <c:v>54.03333333333334</c:v>
                </c:pt>
                <c:pt idx="3">
                  <c:v>68.13333333333334</c:v>
                </c:pt>
                <c:pt idx="4">
                  <c:v>69.93333333333334</c:v>
                </c:pt>
                <c:pt idx="5">
                  <c:v>72.06666666666667</c:v>
                </c:pt>
                <c:pt idx="6">
                  <c:v>67.93333333333332</c:v>
                </c:pt>
                <c:pt idx="7">
                  <c:v>64.13333333333333</c:v>
                </c:pt>
                <c:pt idx="8">
                  <c:v>17.0</c:v>
                </c:pt>
                <c:pt idx="9">
                  <c:v>14.36666666666667</c:v>
                </c:pt>
                <c:pt idx="10">
                  <c:v>19.03333333333333</c:v>
                </c:pt>
                <c:pt idx="11">
                  <c:v>17.83333333333333</c:v>
                </c:pt>
                <c:pt idx="12">
                  <c:v>21.2</c:v>
                </c:pt>
                <c:pt idx="13">
                  <c:v>29.9</c:v>
                </c:pt>
                <c:pt idx="14">
                  <c:v>29.9</c:v>
                </c:pt>
                <c:pt idx="15">
                  <c:v>23.5</c:v>
                </c:pt>
                <c:pt idx="16">
                  <c:v>17.56666666666667</c:v>
                </c:pt>
                <c:pt idx="17">
                  <c:v>19.3</c:v>
                </c:pt>
                <c:pt idx="18">
                  <c:v>18.3</c:v>
                </c:pt>
                <c:pt idx="19">
                  <c:v>18.9</c:v>
                </c:pt>
                <c:pt idx="20">
                  <c:v>11.46666666666667</c:v>
                </c:pt>
                <c:pt idx="21">
                  <c:v>19.36666666666667</c:v>
                </c:pt>
                <c:pt idx="22">
                  <c:v>8.666666666666665</c:v>
                </c:pt>
                <c:pt idx="23">
                  <c:v>11.73333333333333</c:v>
                </c:pt>
                <c:pt idx="24">
                  <c:v>11.66666666666667</c:v>
                </c:pt>
                <c:pt idx="25">
                  <c:v>11.83333333333333</c:v>
                </c:pt>
                <c:pt idx="26">
                  <c:v>9.999999999999998</c:v>
                </c:pt>
                <c:pt idx="27">
                  <c:v>9.933333333333333</c:v>
                </c:pt>
                <c:pt idx="28">
                  <c:v>14.66666666666667</c:v>
                </c:pt>
                <c:pt idx="29">
                  <c:v>13.2</c:v>
                </c:pt>
                <c:pt idx="30">
                  <c:v>14.9</c:v>
                </c:pt>
                <c:pt idx="31">
                  <c:v>22.33333333333333</c:v>
                </c:pt>
                <c:pt idx="32">
                  <c:v>23.06666666666667</c:v>
                </c:pt>
                <c:pt idx="33">
                  <c:v>29.56666666666666</c:v>
                </c:pt>
                <c:pt idx="34">
                  <c:v>56.13333333333332</c:v>
                </c:pt>
                <c:pt idx="35">
                  <c:v>59.3</c:v>
                </c:pt>
                <c:pt idx="36">
                  <c:v>49.13333333333333</c:v>
                </c:pt>
                <c:pt idx="37">
                  <c:v>64.60000000000001</c:v>
                </c:pt>
                <c:pt idx="38">
                  <c:v>48.33333333333334</c:v>
                </c:pt>
                <c:pt idx="39">
                  <c:v>50.53333333333333</c:v>
                </c:pt>
                <c:pt idx="40">
                  <c:v>50.86666666666667</c:v>
                </c:pt>
                <c:pt idx="41">
                  <c:v>66.63333333333334</c:v>
                </c:pt>
                <c:pt idx="42">
                  <c:v>49.2</c:v>
                </c:pt>
                <c:pt idx="43">
                  <c:v>52.33333333333334</c:v>
                </c:pt>
                <c:pt idx="44">
                  <c:v>58.9</c:v>
                </c:pt>
                <c:pt idx="45">
                  <c:v>58.53333333333334</c:v>
                </c:pt>
                <c:pt idx="46">
                  <c:v>57.93333333333334</c:v>
                </c:pt>
                <c:pt idx="47">
                  <c:v>61.03333333333334</c:v>
                </c:pt>
                <c:pt idx="48">
                  <c:v>60.03333333333333</c:v>
                </c:pt>
                <c:pt idx="49">
                  <c:v>60.3</c:v>
                </c:pt>
                <c:pt idx="50">
                  <c:v>53.0</c:v>
                </c:pt>
                <c:pt idx="51">
                  <c:v>60.33333333333334</c:v>
                </c:pt>
                <c:pt idx="52">
                  <c:v>64.43333333333334</c:v>
                </c:pt>
                <c:pt idx="53">
                  <c:v>65.23333333333333</c:v>
                </c:pt>
                <c:pt idx="54">
                  <c:v>67.16666666666667</c:v>
                </c:pt>
                <c:pt idx="55">
                  <c:v>66.03333333333333</c:v>
                </c:pt>
                <c:pt idx="56">
                  <c:v>65.56666666666667</c:v>
                </c:pt>
                <c:pt idx="57">
                  <c:v>64.6</c:v>
                </c:pt>
                <c:pt idx="58">
                  <c:v>58.26666666666667</c:v>
                </c:pt>
                <c:pt idx="59">
                  <c:v>61.33333333333334</c:v>
                </c:pt>
                <c:pt idx="60">
                  <c:v>61.2</c:v>
                </c:pt>
                <c:pt idx="61">
                  <c:v>66.76666666666666</c:v>
                </c:pt>
                <c:pt idx="62">
                  <c:v>66.60000000000001</c:v>
                </c:pt>
                <c:pt idx="63">
                  <c:v>66.16666666666667</c:v>
                </c:pt>
                <c:pt idx="64">
                  <c:v>64.4</c:v>
                </c:pt>
                <c:pt idx="65">
                  <c:v>68.16666666666665</c:v>
                </c:pt>
                <c:pt idx="66">
                  <c:v>61.1</c:v>
                </c:pt>
                <c:pt idx="67">
                  <c:v>61.86666666666667</c:v>
                </c:pt>
                <c:pt idx="68">
                  <c:v>77.0</c:v>
                </c:pt>
                <c:pt idx="69">
                  <c:v>66.63333333333334</c:v>
                </c:pt>
                <c:pt idx="70">
                  <c:v>72.5</c:v>
                </c:pt>
                <c:pt idx="71">
                  <c:v>71.5</c:v>
                </c:pt>
                <c:pt idx="72">
                  <c:v>70.96666666666665</c:v>
                </c:pt>
                <c:pt idx="73">
                  <c:v>68.46666666666665</c:v>
                </c:pt>
                <c:pt idx="74">
                  <c:v>67.7</c:v>
                </c:pt>
                <c:pt idx="75">
                  <c:v>67.46666666666668</c:v>
                </c:pt>
                <c:pt idx="76">
                  <c:v>66.86666666666667</c:v>
                </c:pt>
                <c:pt idx="77">
                  <c:v>68.03333333333335</c:v>
                </c:pt>
                <c:pt idx="78">
                  <c:v>68.66666666666667</c:v>
                </c:pt>
                <c:pt idx="79">
                  <c:v>68.73333333333333</c:v>
                </c:pt>
                <c:pt idx="80">
                  <c:v>68.9</c:v>
                </c:pt>
                <c:pt idx="81">
                  <c:v>71.23333333333333</c:v>
                </c:pt>
                <c:pt idx="82">
                  <c:v>71.16666666666667</c:v>
                </c:pt>
                <c:pt idx="83">
                  <c:v>72.56666666666666</c:v>
                </c:pt>
                <c:pt idx="84">
                  <c:v>70.06666666666667</c:v>
                </c:pt>
                <c:pt idx="85">
                  <c:v>76.36666666666665</c:v>
                </c:pt>
                <c:pt idx="86">
                  <c:v>65.73333333333333</c:v>
                </c:pt>
                <c:pt idx="87">
                  <c:v>71.26666666666666</c:v>
                </c:pt>
                <c:pt idx="88">
                  <c:v>71.33333333333333</c:v>
                </c:pt>
                <c:pt idx="89">
                  <c:v>68.36666666666667</c:v>
                </c:pt>
                <c:pt idx="90">
                  <c:v>69.7</c:v>
                </c:pt>
                <c:pt idx="91">
                  <c:v>75.26666666666666</c:v>
                </c:pt>
                <c:pt idx="92">
                  <c:v>52.23333333333332</c:v>
                </c:pt>
                <c:pt idx="93">
                  <c:v>62.63333333333333</c:v>
                </c:pt>
                <c:pt idx="94">
                  <c:v>64.2</c:v>
                </c:pt>
                <c:pt idx="95">
                  <c:v>60.96666666666666</c:v>
                </c:pt>
                <c:pt idx="96">
                  <c:v>37.4</c:v>
                </c:pt>
                <c:pt idx="97">
                  <c:v>19.63333333333333</c:v>
                </c:pt>
                <c:pt idx="99">
                  <c:v>53.2</c:v>
                </c:pt>
                <c:pt idx="100">
                  <c:v>44.23333333333332</c:v>
                </c:pt>
                <c:pt idx="101">
                  <c:v>40.0</c:v>
                </c:pt>
                <c:pt idx="102">
                  <c:v>21.2</c:v>
                </c:pt>
                <c:pt idx="103">
                  <c:v>29.8</c:v>
                </c:pt>
                <c:pt idx="104">
                  <c:v>30.46666666666667</c:v>
                </c:pt>
                <c:pt idx="105">
                  <c:v>31.23333333333333</c:v>
                </c:pt>
                <c:pt idx="106">
                  <c:v>31.23333333333333</c:v>
                </c:pt>
                <c:pt idx="107">
                  <c:v>47.23333333333332</c:v>
                </c:pt>
                <c:pt idx="108">
                  <c:v>45.7</c:v>
                </c:pt>
                <c:pt idx="109">
                  <c:v>62.3</c:v>
                </c:pt>
                <c:pt idx="110">
                  <c:v>62.2</c:v>
                </c:pt>
                <c:pt idx="111">
                  <c:v>71.16666666666667</c:v>
                </c:pt>
                <c:pt idx="112">
                  <c:v>68.46666666666666</c:v>
                </c:pt>
                <c:pt idx="113">
                  <c:v>78.23333333333333</c:v>
                </c:pt>
                <c:pt idx="114">
                  <c:v>61.5</c:v>
                </c:pt>
                <c:pt idx="115">
                  <c:v>77.36666666666667</c:v>
                </c:pt>
                <c:pt idx="116">
                  <c:v>76.4</c:v>
                </c:pt>
                <c:pt idx="118">
                  <c:v>79.06666666666667</c:v>
                </c:pt>
                <c:pt idx="119">
                  <c:v>78.46666666666665</c:v>
                </c:pt>
                <c:pt idx="120">
                  <c:v>67.66666666666667</c:v>
                </c:pt>
                <c:pt idx="121">
                  <c:v>81.23333333333333</c:v>
                </c:pt>
                <c:pt idx="122">
                  <c:v>74.53333333333333</c:v>
                </c:pt>
                <c:pt idx="123">
                  <c:v>81.8</c:v>
                </c:pt>
                <c:pt idx="124">
                  <c:v>76.03333333333333</c:v>
                </c:pt>
                <c:pt idx="125">
                  <c:v>80.96666666666666</c:v>
                </c:pt>
                <c:pt idx="127">
                  <c:v>79.60000000000001</c:v>
                </c:pt>
                <c:pt idx="128">
                  <c:v>71.86666666666665</c:v>
                </c:pt>
                <c:pt idx="129">
                  <c:v>72.66666666666667</c:v>
                </c:pt>
                <c:pt idx="130">
                  <c:v>63.5</c:v>
                </c:pt>
                <c:pt idx="131">
                  <c:v>71.73333333333333</c:v>
                </c:pt>
                <c:pt idx="132">
                  <c:v>71.73333333333333</c:v>
                </c:pt>
                <c:pt idx="133">
                  <c:v>75.03333333333333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95371528"/>
        <c:axId val="2082789112"/>
      </c:lineChart>
      <c:catAx>
        <c:axId val="208321789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200"/>
                </a:pPr>
                <a:r>
                  <a:rPr lang="en-US" sz="1200"/>
                  <a:t>Day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2082794520"/>
        <c:crosses val="autoZero"/>
        <c:auto val="1"/>
        <c:lblAlgn val="ctr"/>
        <c:lblOffset val="100"/>
        <c:tickLblSkip val="10"/>
        <c:tickMarkSkip val="1"/>
        <c:noMultiLvlLbl val="0"/>
      </c:catAx>
      <c:valAx>
        <c:axId val="2082794520"/>
        <c:scaling>
          <c:orientation val="minMax"/>
          <c:min val="0.0"/>
        </c:scaling>
        <c:delete val="0"/>
        <c:axPos val="l"/>
        <c:majorGridlines>
          <c:spPr>
            <a:ln>
              <a:solidFill>
                <a:schemeClr val="bg1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 sz="1200"/>
                </a:pPr>
                <a:r>
                  <a:rPr lang="en-US" sz="1200"/>
                  <a:t>VFA (g/l) and pH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2083217896"/>
        <c:crosses val="autoZero"/>
        <c:crossBetween val="between"/>
      </c:valAx>
      <c:valAx>
        <c:axId val="2082789112"/>
        <c:scaling>
          <c:orientation val="minMax"/>
          <c:min val="0.0"/>
        </c:scaling>
        <c:delete val="0"/>
        <c:axPos val="r"/>
        <c:title>
          <c:tx>
            <c:rich>
              <a:bodyPr rot="-5400000" vert="horz"/>
              <a:lstStyle/>
              <a:p>
                <a:pPr>
                  <a:defRPr sz="1200"/>
                </a:pPr>
                <a:r>
                  <a:rPr lang="en-US" sz="1200"/>
                  <a:t>% Methane in Biogas</a:t>
                </a:r>
              </a:p>
            </c:rich>
          </c:tx>
          <c:layout>
            <c:manualLayout>
              <c:xMode val="edge"/>
              <c:yMode val="edge"/>
              <c:x val="0.868624559354632"/>
              <c:y val="0.427491557160292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crossAx val="2095371528"/>
        <c:crosses val="max"/>
        <c:crossBetween val="between"/>
      </c:valAx>
      <c:catAx>
        <c:axId val="2095371528"/>
        <c:scaling>
          <c:orientation val="minMax"/>
        </c:scaling>
        <c:delete val="1"/>
        <c:axPos val="b"/>
        <c:majorTickMark val="out"/>
        <c:minorTickMark val="none"/>
        <c:tickLblPos val="none"/>
        <c:crossAx val="2082789112"/>
        <c:crosses val="autoZero"/>
        <c:auto val="1"/>
        <c:lblAlgn val="ctr"/>
        <c:lblOffset val="100"/>
        <c:noMultiLvlLbl val="0"/>
      </c:catAx>
    </c:plotArea>
    <c:legend>
      <c:legendPos val="r"/>
      <c:layout>
        <c:manualLayout>
          <c:xMode val="edge"/>
          <c:yMode val="edge"/>
          <c:x val="0.861217817174428"/>
          <c:y val="0.0435999740055517"/>
          <c:w val="0.137768578717817"/>
          <c:h val="0.339154530568114"/>
        </c:manualLayout>
      </c:layout>
      <c:overlay val="0"/>
      <c:txPr>
        <a:bodyPr/>
        <a:lstStyle/>
        <a:p>
          <a:pPr>
            <a:defRPr sz="1400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0000000000002" l="0.700000000000001" r="0.700000000000001" t="0.750000000000002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0544452079631563"/>
          <c:y val="0.0208171611920026"/>
          <c:w val="0.786015340705592"/>
          <c:h val="0.88148334748507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Gly_first_analysis!$B$186</c:f>
              <c:strCache>
                <c:ptCount val="1"/>
                <c:pt idx="0">
                  <c:v>n butyric</c:v>
                </c:pt>
              </c:strCache>
            </c:strRef>
          </c:tx>
          <c:spPr>
            <a:pattFill prst="pct30"/>
            <a:ln>
              <a:solidFill>
                <a:sysClr val="windowText" lastClr="000000"/>
              </a:solidFill>
            </a:ln>
          </c:spPr>
          <c:invertIfNegative val="0"/>
          <c:cat>
            <c:numRef>
              <c:f>Gly_first_analysis!$C$172:$EF$172</c:f>
              <c:numCache>
                <c:formatCode>General</c:formatCode>
                <c:ptCount val="134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4.0</c:v>
                </c:pt>
                <c:pt idx="5">
                  <c:v>5.0</c:v>
                </c:pt>
                <c:pt idx="6">
                  <c:v>6.0</c:v>
                </c:pt>
                <c:pt idx="7">
                  <c:v>7.0</c:v>
                </c:pt>
                <c:pt idx="8">
                  <c:v>8.0</c:v>
                </c:pt>
                <c:pt idx="9">
                  <c:v>9.0</c:v>
                </c:pt>
                <c:pt idx="10">
                  <c:v>10.0</c:v>
                </c:pt>
                <c:pt idx="11">
                  <c:v>11.0</c:v>
                </c:pt>
                <c:pt idx="12">
                  <c:v>12.0</c:v>
                </c:pt>
                <c:pt idx="13">
                  <c:v>13.0</c:v>
                </c:pt>
                <c:pt idx="14">
                  <c:v>14.0</c:v>
                </c:pt>
                <c:pt idx="15">
                  <c:v>15.0</c:v>
                </c:pt>
                <c:pt idx="16">
                  <c:v>16.0</c:v>
                </c:pt>
                <c:pt idx="17">
                  <c:v>17.0</c:v>
                </c:pt>
                <c:pt idx="18">
                  <c:v>18.0</c:v>
                </c:pt>
                <c:pt idx="19">
                  <c:v>19.0</c:v>
                </c:pt>
                <c:pt idx="20">
                  <c:v>20.0</c:v>
                </c:pt>
                <c:pt idx="21">
                  <c:v>21.0</c:v>
                </c:pt>
                <c:pt idx="22">
                  <c:v>22.0</c:v>
                </c:pt>
                <c:pt idx="23">
                  <c:v>23.0</c:v>
                </c:pt>
                <c:pt idx="24">
                  <c:v>24.0</c:v>
                </c:pt>
                <c:pt idx="25">
                  <c:v>25.0</c:v>
                </c:pt>
                <c:pt idx="26">
                  <c:v>26.0</c:v>
                </c:pt>
                <c:pt idx="27">
                  <c:v>27.0</c:v>
                </c:pt>
                <c:pt idx="28">
                  <c:v>28.0</c:v>
                </c:pt>
                <c:pt idx="29">
                  <c:v>29.0</c:v>
                </c:pt>
                <c:pt idx="30">
                  <c:v>30.0</c:v>
                </c:pt>
                <c:pt idx="31">
                  <c:v>31.0</c:v>
                </c:pt>
                <c:pt idx="32">
                  <c:v>32.0</c:v>
                </c:pt>
                <c:pt idx="33">
                  <c:v>33.0</c:v>
                </c:pt>
                <c:pt idx="34">
                  <c:v>34.0</c:v>
                </c:pt>
                <c:pt idx="35">
                  <c:v>35.0</c:v>
                </c:pt>
                <c:pt idx="36">
                  <c:v>36.0</c:v>
                </c:pt>
                <c:pt idx="37">
                  <c:v>37.0</c:v>
                </c:pt>
                <c:pt idx="38">
                  <c:v>38.0</c:v>
                </c:pt>
                <c:pt idx="39">
                  <c:v>39.0</c:v>
                </c:pt>
                <c:pt idx="40">
                  <c:v>40.0</c:v>
                </c:pt>
                <c:pt idx="41">
                  <c:v>41.0</c:v>
                </c:pt>
                <c:pt idx="42">
                  <c:v>42.0</c:v>
                </c:pt>
                <c:pt idx="43">
                  <c:v>43.0</c:v>
                </c:pt>
                <c:pt idx="44">
                  <c:v>44.0</c:v>
                </c:pt>
                <c:pt idx="45">
                  <c:v>45.0</c:v>
                </c:pt>
                <c:pt idx="46">
                  <c:v>46.0</c:v>
                </c:pt>
                <c:pt idx="47">
                  <c:v>47.0</c:v>
                </c:pt>
                <c:pt idx="48">
                  <c:v>48.0</c:v>
                </c:pt>
                <c:pt idx="49">
                  <c:v>49.0</c:v>
                </c:pt>
                <c:pt idx="50">
                  <c:v>50.0</c:v>
                </c:pt>
                <c:pt idx="51">
                  <c:v>51.0</c:v>
                </c:pt>
                <c:pt idx="52">
                  <c:v>52.0</c:v>
                </c:pt>
                <c:pt idx="53">
                  <c:v>53.0</c:v>
                </c:pt>
                <c:pt idx="54">
                  <c:v>54.0</c:v>
                </c:pt>
                <c:pt idx="55">
                  <c:v>55.0</c:v>
                </c:pt>
                <c:pt idx="56">
                  <c:v>56.0</c:v>
                </c:pt>
                <c:pt idx="57">
                  <c:v>57.0</c:v>
                </c:pt>
                <c:pt idx="58">
                  <c:v>58.0</c:v>
                </c:pt>
                <c:pt idx="59">
                  <c:v>59.0</c:v>
                </c:pt>
                <c:pt idx="60">
                  <c:v>60.0</c:v>
                </c:pt>
                <c:pt idx="61">
                  <c:v>61.0</c:v>
                </c:pt>
                <c:pt idx="62">
                  <c:v>62.0</c:v>
                </c:pt>
                <c:pt idx="63">
                  <c:v>63.0</c:v>
                </c:pt>
                <c:pt idx="64">
                  <c:v>64.0</c:v>
                </c:pt>
                <c:pt idx="65">
                  <c:v>65.0</c:v>
                </c:pt>
                <c:pt idx="66">
                  <c:v>66.0</c:v>
                </c:pt>
                <c:pt idx="67">
                  <c:v>67.0</c:v>
                </c:pt>
                <c:pt idx="68">
                  <c:v>68.0</c:v>
                </c:pt>
                <c:pt idx="69">
                  <c:v>69.0</c:v>
                </c:pt>
                <c:pt idx="70">
                  <c:v>70.0</c:v>
                </c:pt>
                <c:pt idx="71">
                  <c:v>71.0</c:v>
                </c:pt>
                <c:pt idx="72">
                  <c:v>72.0</c:v>
                </c:pt>
                <c:pt idx="73">
                  <c:v>73.0</c:v>
                </c:pt>
                <c:pt idx="74">
                  <c:v>74.0</c:v>
                </c:pt>
                <c:pt idx="75">
                  <c:v>75.0</c:v>
                </c:pt>
                <c:pt idx="76">
                  <c:v>76.0</c:v>
                </c:pt>
                <c:pt idx="77">
                  <c:v>77.0</c:v>
                </c:pt>
                <c:pt idx="78">
                  <c:v>78.0</c:v>
                </c:pt>
                <c:pt idx="79">
                  <c:v>79.0</c:v>
                </c:pt>
                <c:pt idx="80">
                  <c:v>80.0</c:v>
                </c:pt>
                <c:pt idx="81">
                  <c:v>81.0</c:v>
                </c:pt>
                <c:pt idx="82">
                  <c:v>82.0</c:v>
                </c:pt>
                <c:pt idx="83">
                  <c:v>83.0</c:v>
                </c:pt>
                <c:pt idx="84">
                  <c:v>84.0</c:v>
                </c:pt>
                <c:pt idx="85">
                  <c:v>85.0</c:v>
                </c:pt>
                <c:pt idx="86">
                  <c:v>86.0</c:v>
                </c:pt>
                <c:pt idx="87">
                  <c:v>87.0</c:v>
                </c:pt>
                <c:pt idx="88">
                  <c:v>88.0</c:v>
                </c:pt>
                <c:pt idx="89">
                  <c:v>89.0</c:v>
                </c:pt>
                <c:pt idx="90">
                  <c:v>90.0</c:v>
                </c:pt>
                <c:pt idx="91">
                  <c:v>91.0</c:v>
                </c:pt>
                <c:pt idx="92">
                  <c:v>92.0</c:v>
                </c:pt>
                <c:pt idx="93">
                  <c:v>93.0</c:v>
                </c:pt>
                <c:pt idx="94">
                  <c:v>94.0</c:v>
                </c:pt>
                <c:pt idx="95">
                  <c:v>95.0</c:v>
                </c:pt>
                <c:pt idx="96">
                  <c:v>96.0</c:v>
                </c:pt>
                <c:pt idx="97">
                  <c:v>97.0</c:v>
                </c:pt>
                <c:pt idx="98">
                  <c:v>98.0</c:v>
                </c:pt>
                <c:pt idx="99">
                  <c:v>99.0</c:v>
                </c:pt>
                <c:pt idx="100">
                  <c:v>100.0</c:v>
                </c:pt>
                <c:pt idx="101">
                  <c:v>101.0</c:v>
                </c:pt>
                <c:pt idx="102">
                  <c:v>102.0</c:v>
                </c:pt>
                <c:pt idx="103">
                  <c:v>103.0</c:v>
                </c:pt>
                <c:pt idx="104">
                  <c:v>104.0</c:v>
                </c:pt>
                <c:pt idx="105">
                  <c:v>105.0</c:v>
                </c:pt>
                <c:pt idx="106">
                  <c:v>106.0</c:v>
                </c:pt>
                <c:pt idx="107">
                  <c:v>107.0</c:v>
                </c:pt>
                <c:pt idx="108">
                  <c:v>108.0</c:v>
                </c:pt>
                <c:pt idx="109">
                  <c:v>109.0</c:v>
                </c:pt>
                <c:pt idx="110">
                  <c:v>110.0</c:v>
                </c:pt>
                <c:pt idx="111">
                  <c:v>111.0</c:v>
                </c:pt>
                <c:pt idx="112">
                  <c:v>112.0</c:v>
                </c:pt>
                <c:pt idx="113">
                  <c:v>113.0</c:v>
                </c:pt>
                <c:pt idx="114">
                  <c:v>114.0</c:v>
                </c:pt>
                <c:pt idx="115">
                  <c:v>115.0</c:v>
                </c:pt>
                <c:pt idx="116">
                  <c:v>116.0</c:v>
                </c:pt>
                <c:pt idx="117">
                  <c:v>117.0</c:v>
                </c:pt>
                <c:pt idx="118">
                  <c:v>118.0</c:v>
                </c:pt>
                <c:pt idx="119">
                  <c:v>119.0</c:v>
                </c:pt>
                <c:pt idx="120">
                  <c:v>120.0</c:v>
                </c:pt>
                <c:pt idx="121">
                  <c:v>121.0</c:v>
                </c:pt>
                <c:pt idx="122">
                  <c:v>122.0</c:v>
                </c:pt>
                <c:pt idx="123">
                  <c:v>123.0</c:v>
                </c:pt>
                <c:pt idx="124">
                  <c:v>124.0</c:v>
                </c:pt>
                <c:pt idx="125">
                  <c:v>125.0</c:v>
                </c:pt>
                <c:pt idx="126">
                  <c:v>126.0</c:v>
                </c:pt>
                <c:pt idx="127">
                  <c:v>127.0</c:v>
                </c:pt>
                <c:pt idx="128">
                  <c:v>128.0</c:v>
                </c:pt>
                <c:pt idx="129">
                  <c:v>129.0</c:v>
                </c:pt>
                <c:pt idx="130">
                  <c:v>130.0</c:v>
                </c:pt>
                <c:pt idx="131">
                  <c:v>131.0</c:v>
                </c:pt>
                <c:pt idx="132">
                  <c:v>132.0</c:v>
                </c:pt>
                <c:pt idx="133">
                  <c:v>133.0</c:v>
                </c:pt>
              </c:numCache>
            </c:numRef>
          </c:cat>
          <c:val>
            <c:numRef>
              <c:f>Gly_first_analysis!$C$186:$DL$186</c:f>
              <c:numCache>
                <c:formatCode>General</c:formatCode>
                <c:ptCount val="114"/>
                <c:pt idx="0">
                  <c:v>1.2304</c:v>
                </c:pt>
                <c:pt idx="7">
                  <c:v>0.0</c:v>
                </c:pt>
                <c:pt idx="9">
                  <c:v>0.0</c:v>
                </c:pt>
                <c:pt idx="13">
                  <c:v>0.0</c:v>
                </c:pt>
                <c:pt idx="21">
                  <c:v>0.502</c:v>
                </c:pt>
                <c:pt idx="27">
                  <c:v>0.312666666666667</c:v>
                </c:pt>
                <c:pt idx="34">
                  <c:v>0.343333333333333</c:v>
                </c:pt>
                <c:pt idx="43">
                  <c:v>0.0163333333333333</c:v>
                </c:pt>
                <c:pt idx="49">
                  <c:v>0.0666666666666667</c:v>
                </c:pt>
                <c:pt idx="55">
                  <c:v>0.0</c:v>
                </c:pt>
                <c:pt idx="63">
                  <c:v>0.0333333333333333</c:v>
                </c:pt>
                <c:pt idx="69">
                  <c:v>0.0666666666666667</c:v>
                </c:pt>
                <c:pt idx="77">
                  <c:v>0.0</c:v>
                </c:pt>
                <c:pt idx="83">
                  <c:v>0.0666666666666667</c:v>
                </c:pt>
                <c:pt idx="91">
                  <c:v>0.202201</c:v>
                </c:pt>
                <c:pt idx="93">
                  <c:v>0.0496666666666667</c:v>
                </c:pt>
                <c:pt idx="95">
                  <c:v>0.263351333333333</c:v>
                </c:pt>
                <c:pt idx="97">
                  <c:v>1.007</c:v>
                </c:pt>
                <c:pt idx="99">
                  <c:v>0.434998666666667</c:v>
                </c:pt>
                <c:pt idx="101">
                  <c:v>1.061666666666667</c:v>
                </c:pt>
                <c:pt idx="103">
                  <c:v>0.481</c:v>
                </c:pt>
                <c:pt idx="105">
                  <c:v>0.669666666666667</c:v>
                </c:pt>
                <c:pt idx="107">
                  <c:v>1.506</c:v>
                </c:pt>
                <c:pt idx="113">
                  <c:v>0.932666666666667</c:v>
                </c:pt>
              </c:numCache>
            </c:numRef>
          </c:val>
        </c:ser>
        <c:ser>
          <c:idx val="1"/>
          <c:order val="1"/>
          <c:tx>
            <c:strRef>
              <c:f>Gly_first_analysis!$B$183</c:f>
              <c:strCache>
                <c:ptCount val="1"/>
                <c:pt idx="0">
                  <c:v>iso butyric</c:v>
                </c:pt>
              </c:strCache>
            </c:strRef>
          </c:tx>
          <c:spPr>
            <a:pattFill prst="wdUpDiag"/>
            <a:ln>
              <a:solidFill>
                <a:schemeClr val="tx1"/>
              </a:solidFill>
            </a:ln>
          </c:spPr>
          <c:invertIfNegative val="0"/>
          <c:cat>
            <c:numRef>
              <c:f>Gly_first_analysis!$C$172:$EF$172</c:f>
              <c:numCache>
                <c:formatCode>General</c:formatCode>
                <c:ptCount val="134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4.0</c:v>
                </c:pt>
                <c:pt idx="5">
                  <c:v>5.0</c:v>
                </c:pt>
                <c:pt idx="6">
                  <c:v>6.0</c:v>
                </c:pt>
                <c:pt idx="7">
                  <c:v>7.0</c:v>
                </c:pt>
                <c:pt idx="8">
                  <c:v>8.0</c:v>
                </c:pt>
                <c:pt idx="9">
                  <c:v>9.0</c:v>
                </c:pt>
                <c:pt idx="10">
                  <c:v>10.0</c:v>
                </c:pt>
                <c:pt idx="11">
                  <c:v>11.0</c:v>
                </c:pt>
                <c:pt idx="12">
                  <c:v>12.0</c:v>
                </c:pt>
                <c:pt idx="13">
                  <c:v>13.0</c:v>
                </c:pt>
                <c:pt idx="14">
                  <c:v>14.0</c:v>
                </c:pt>
                <c:pt idx="15">
                  <c:v>15.0</c:v>
                </c:pt>
                <c:pt idx="16">
                  <c:v>16.0</c:v>
                </c:pt>
                <c:pt idx="17">
                  <c:v>17.0</c:v>
                </c:pt>
                <c:pt idx="18">
                  <c:v>18.0</c:v>
                </c:pt>
                <c:pt idx="19">
                  <c:v>19.0</c:v>
                </c:pt>
                <c:pt idx="20">
                  <c:v>20.0</c:v>
                </c:pt>
                <c:pt idx="21">
                  <c:v>21.0</c:v>
                </c:pt>
                <c:pt idx="22">
                  <c:v>22.0</c:v>
                </c:pt>
                <c:pt idx="23">
                  <c:v>23.0</c:v>
                </c:pt>
                <c:pt idx="24">
                  <c:v>24.0</c:v>
                </c:pt>
                <c:pt idx="25">
                  <c:v>25.0</c:v>
                </c:pt>
                <c:pt idx="26">
                  <c:v>26.0</c:v>
                </c:pt>
                <c:pt idx="27">
                  <c:v>27.0</c:v>
                </c:pt>
                <c:pt idx="28">
                  <c:v>28.0</c:v>
                </c:pt>
                <c:pt idx="29">
                  <c:v>29.0</c:v>
                </c:pt>
                <c:pt idx="30">
                  <c:v>30.0</c:v>
                </c:pt>
                <c:pt idx="31">
                  <c:v>31.0</c:v>
                </c:pt>
                <c:pt idx="32">
                  <c:v>32.0</c:v>
                </c:pt>
                <c:pt idx="33">
                  <c:v>33.0</c:v>
                </c:pt>
                <c:pt idx="34">
                  <c:v>34.0</c:v>
                </c:pt>
                <c:pt idx="35">
                  <c:v>35.0</c:v>
                </c:pt>
                <c:pt idx="36">
                  <c:v>36.0</c:v>
                </c:pt>
                <c:pt idx="37">
                  <c:v>37.0</c:v>
                </c:pt>
                <c:pt idx="38">
                  <c:v>38.0</c:v>
                </c:pt>
                <c:pt idx="39">
                  <c:v>39.0</c:v>
                </c:pt>
                <c:pt idx="40">
                  <c:v>40.0</c:v>
                </c:pt>
                <c:pt idx="41">
                  <c:v>41.0</c:v>
                </c:pt>
                <c:pt idx="42">
                  <c:v>42.0</c:v>
                </c:pt>
                <c:pt idx="43">
                  <c:v>43.0</c:v>
                </c:pt>
                <c:pt idx="44">
                  <c:v>44.0</c:v>
                </c:pt>
                <c:pt idx="45">
                  <c:v>45.0</c:v>
                </c:pt>
                <c:pt idx="46">
                  <c:v>46.0</c:v>
                </c:pt>
                <c:pt idx="47">
                  <c:v>47.0</c:v>
                </c:pt>
                <c:pt idx="48">
                  <c:v>48.0</c:v>
                </c:pt>
                <c:pt idx="49">
                  <c:v>49.0</c:v>
                </c:pt>
                <c:pt idx="50">
                  <c:v>50.0</c:v>
                </c:pt>
                <c:pt idx="51">
                  <c:v>51.0</c:v>
                </c:pt>
                <c:pt idx="52">
                  <c:v>52.0</c:v>
                </c:pt>
                <c:pt idx="53">
                  <c:v>53.0</c:v>
                </c:pt>
                <c:pt idx="54">
                  <c:v>54.0</c:v>
                </c:pt>
                <c:pt idx="55">
                  <c:v>55.0</c:v>
                </c:pt>
                <c:pt idx="56">
                  <c:v>56.0</c:v>
                </c:pt>
                <c:pt idx="57">
                  <c:v>57.0</c:v>
                </c:pt>
                <c:pt idx="58">
                  <c:v>58.0</c:v>
                </c:pt>
                <c:pt idx="59">
                  <c:v>59.0</c:v>
                </c:pt>
                <c:pt idx="60">
                  <c:v>60.0</c:v>
                </c:pt>
                <c:pt idx="61">
                  <c:v>61.0</c:v>
                </c:pt>
                <c:pt idx="62">
                  <c:v>62.0</c:v>
                </c:pt>
                <c:pt idx="63">
                  <c:v>63.0</c:v>
                </c:pt>
                <c:pt idx="64">
                  <c:v>64.0</c:v>
                </c:pt>
                <c:pt idx="65">
                  <c:v>65.0</c:v>
                </c:pt>
                <c:pt idx="66">
                  <c:v>66.0</c:v>
                </c:pt>
                <c:pt idx="67">
                  <c:v>67.0</c:v>
                </c:pt>
                <c:pt idx="68">
                  <c:v>68.0</c:v>
                </c:pt>
                <c:pt idx="69">
                  <c:v>69.0</c:v>
                </c:pt>
                <c:pt idx="70">
                  <c:v>70.0</c:v>
                </c:pt>
                <c:pt idx="71">
                  <c:v>71.0</c:v>
                </c:pt>
                <c:pt idx="72">
                  <c:v>72.0</c:v>
                </c:pt>
                <c:pt idx="73">
                  <c:v>73.0</c:v>
                </c:pt>
                <c:pt idx="74">
                  <c:v>74.0</c:v>
                </c:pt>
                <c:pt idx="75">
                  <c:v>75.0</c:v>
                </c:pt>
                <c:pt idx="76">
                  <c:v>76.0</c:v>
                </c:pt>
                <c:pt idx="77">
                  <c:v>77.0</c:v>
                </c:pt>
                <c:pt idx="78">
                  <c:v>78.0</c:v>
                </c:pt>
                <c:pt idx="79">
                  <c:v>79.0</c:v>
                </c:pt>
                <c:pt idx="80">
                  <c:v>80.0</c:v>
                </c:pt>
                <c:pt idx="81">
                  <c:v>81.0</c:v>
                </c:pt>
                <c:pt idx="82">
                  <c:v>82.0</c:v>
                </c:pt>
                <c:pt idx="83">
                  <c:v>83.0</c:v>
                </c:pt>
                <c:pt idx="84">
                  <c:v>84.0</c:v>
                </c:pt>
                <c:pt idx="85">
                  <c:v>85.0</c:v>
                </c:pt>
                <c:pt idx="86">
                  <c:v>86.0</c:v>
                </c:pt>
                <c:pt idx="87">
                  <c:v>87.0</c:v>
                </c:pt>
                <c:pt idx="88">
                  <c:v>88.0</c:v>
                </c:pt>
                <c:pt idx="89">
                  <c:v>89.0</c:v>
                </c:pt>
                <c:pt idx="90">
                  <c:v>90.0</c:v>
                </c:pt>
                <c:pt idx="91">
                  <c:v>91.0</c:v>
                </c:pt>
                <c:pt idx="92">
                  <c:v>92.0</c:v>
                </c:pt>
                <c:pt idx="93">
                  <c:v>93.0</c:v>
                </c:pt>
                <c:pt idx="94">
                  <c:v>94.0</c:v>
                </c:pt>
                <c:pt idx="95">
                  <c:v>95.0</c:v>
                </c:pt>
                <c:pt idx="96">
                  <c:v>96.0</c:v>
                </c:pt>
                <c:pt idx="97">
                  <c:v>97.0</c:v>
                </c:pt>
                <c:pt idx="98">
                  <c:v>98.0</c:v>
                </c:pt>
                <c:pt idx="99">
                  <c:v>99.0</c:v>
                </c:pt>
                <c:pt idx="100">
                  <c:v>100.0</c:v>
                </c:pt>
                <c:pt idx="101">
                  <c:v>101.0</c:v>
                </c:pt>
                <c:pt idx="102">
                  <c:v>102.0</c:v>
                </c:pt>
                <c:pt idx="103">
                  <c:v>103.0</c:v>
                </c:pt>
                <c:pt idx="104">
                  <c:v>104.0</c:v>
                </c:pt>
                <c:pt idx="105">
                  <c:v>105.0</c:v>
                </c:pt>
                <c:pt idx="106">
                  <c:v>106.0</c:v>
                </c:pt>
                <c:pt idx="107">
                  <c:v>107.0</c:v>
                </c:pt>
                <c:pt idx="108">
                  <c:v>108.0</c:v>
                </c:pt>
                <c:pt idx="109">
                  <c:v>109.0</c:v>
                </c:pt>
                <c:pt idx="110">
                  <c:v>110.0</c:v>
                </c:pt>
                <c:pt idx="111">
                  <c:v>111.0</c:v>
                </c:pt>
                <c:pt idx="112">
                  <c:v>112.0</c:v>
                </c:pt>
                <c:pt idx="113">
                  <c:v>113.0</c:v>
                </c:pt>
                <c:pt idx="114">
                  <c:v>114.0</c:v>
                </c:pt>
                <c:pt idx="115">
                  <c:v>115.0</c:v>
                </c:pt>
                <c:pt idx="116">
                  <c:v>116.0</c:v>
                </c:pt>
                <c:pt idx="117">
                  <c:v>117.0</c:v>
                </c:pt>
                <c:pt idx="118">
                  <c:v>118.0</c:v>
                </c:pt>
                <c:pt idx="119">
                  <c:v>119.0</c:v>
                </c:pt>
                <c:pt idx="120">
                  <c:v>120.0</c:v>
                </c:pt>
                <c:pt idx="121">
                  <c:v>121.0</c:v>
                </c:pt>
                <c:pt idx="122">
                  <c:v>122.0</c:v>
                </c:pt>
                <c:pt idx="123">
                  <c:v>123.0</c:v>
                </c:pt>
                <c:pt idx="124">
                  <c:v>124.0</c:v>
                </c:pt>
                <c:pt idx="125">
                  <c:v>125.0</c:v>
                </c:pt>
                <c:pt idx="126">
                  <c:v>126.0</c:v>
                </c:pt>
                <c:pt idx="127">
                  <c:v>127.0</c:v>
                </c:pt>
                <c:pt idx="128">
                  <c:v>128.0</c:v>
                </c:pt>
                <c:pt idx="129">
                  <c:v>129.0</c:v>
                </c:pt>
                <c:pt idx="130">
                  <c:v>130.0</c:v>
                </c:pt>
                <c:pt idx="131">
                  <c:v>131.0</c:v>
                </c:pt>
                <c:pt idx="132">
                  <c:v>132.0</c:v>
                </c:pt>
                <c:pt idx="133">
                  <c:v>133.0</c:v>
                </c:pt>
              </c:numCache>
            </c:numRef>
          </c:cat>
          <c:val>
            <c:numRef>
              <c:f>Gly_first_analysis!$C$183:$DL$183</c:f>
              <c:numCache>
                <c:formatCode>General</c:formatCode>
                <c:ptCount val="114"/>
                <c:pt idx="0">
                  <c:v>1.3587</c:v>
                </c:pt>
                <c:pt idx="7">
                  <c:v>2.333333333333333</c:v>
                </c:pt>
                <c:pt idx="9">
                  <c:v>1.833333333333333</c:v>
                </c:pt>
                <c:pt idx="13">
                  <c:v>2.0</c:v>
                </c:pt>
                <c:pt idx="21">
                  <c:v>0.190666666666667</c:v>
                </c:pt>
                <c:pt idx="27">
                  <c:v>0.111666666666667</c:v>
                </c:pt>
                <c:pt idx="34">
                  <c:v>0.118333333333333</c:v>
                </c:pt>
                <c:pt idx="43">
                  <c:v>0.168</c:v>
                </c:pt>
                <c:pt idx="49">
                  <c:v>0.0333333333333333</c:v>
                </c:pt>
                <c:pt idx="55">
                  <c:v>0.04</c:v>
                </c:pt>
                <c:pt idx="63">
                  <c:v>0.133333333333333</c:v>
                </c:pt>
                <c:pt idx="69">
                  <c:v>0.0</c:v>
                </c:pt>
                <c:pt idx="77">
                  <c:v>0.0</c:v>
                </c:pt>
                <c:pt idx="83">
                  <c:v>0.0716666666666667</c:v>
                </c:pt>
                <c:pt idx="91">
                  <c:v>0.0390056666666667</c:v>
                </c:pt>
                <c:pt idx="93">
                  <c:v>0.229</c:v>
                </c:pt>
                <c:pt idx="95">
                  <c:v>0.145192333333333</c:v>
                </c:pt>
                <c:pt idx="97">
                  <c:v>0.402</c:v>
                </c:pt>
                <c:pt idx="99">
                  <c:v>0.136956333333333</c:v>
                </c:pt>
                <c:pt idx="101">
                  <c:v>0.365333333333333</c:v>
                </c:pt>
                <c:pt idx="103">
                  <c:v>0.259</c:v>
                </c:pt>
                <c:pt idx="105">
                  <c:v>0.533666666666667</c:v>
                </c:pt>
                <c:pt idx="107">
                  <c:v>0.895</c:v>
                </c:pt>
                <c:pt idx="113">
                  <c:v>0.548333333333333</c:v>
                </c:pt>
              </c:numCache>
            </c:numRef>
          </c:val>
        </c:ser>
        <c:ser>
          <c:idx val="2"/>
          <c:order val="2"/>
          <c:tx>
            <c:strRef>
              <c:f>Gly_first_analysis!$B$180</c:f>
              <c:strCache>
                <c:ptCount val="1"/>
                <c:pt idx="0">
                  <c:v>Propionic</c:v>
                </c:pt>
              </c:strCache>
            </c:strRef>
          </c:tx>
          <c:spPr>
            <a:pattFill prst="diagCross"/>
            <a:ln>
              <a:solidFill>
                <a:sysClr val="windowText" lastClr="000000"/>
              </a:solidFill>
            </a:ln>
          </c:spPr>
          <c:invertIfNegative val="0"/>
          <c:cat>
            <c:numRef>
              <c:f>Gly_first_analysis!$C$172:$EF$172</c:f>
              <c:numCache>
                <c:formatCode>General</c:formatCode>
                <c:ptCount val="134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4.0</c:v>
                </c:pt>
                <c:pt idx="5">
                  <c:v>5.0</c:v>
                </c:pt>
                <c:pt idx="6">
                  <c:v>6.0</c:v>
                </c:pt>
                <c:pt idx="7">
                  <c:v>7.0</c:v>
                </c:pt>
                <c:pt idx="8">
                  <c:v>8.0</c:v>
                </c:pt>
                <c:pt idx="9">
                  <c:v>9.0</c:v>
                </c:pt>
                <c:pt idx="10">
                  <c:v>10.0</c:v>
                </c:pt>
                <c:pt idx="11">
                  <c:v>11.0</c:v>
                </c:pt>
                <c:pt idx="12">
                  <c:v>12.0</c:v>
                </c:pt>
                <c:pt idx="13">
                  <c:v>13.0</c:v>
                </c:pt>
                <c:pt idx="14">
                  <c:v>14.0</c:v>
                </c:pt>
                <c:pt idx="15">
                  <c:v>15.0</c:v>
                </c:pt>
                <c:pt idx="16">
                  <c:v>16.0</c:v>
                </c:pt>
                <c:pt idx="17">
                  <c:v>17.0</c:v>
                </c:pt>
                <c:pt idx="18">
                  <c:v>18.0</c:v>
                </c:pt>
                <c:pt idx="19">
                  <c:v>19.0</c:v>
                </c:pt>
                <c:pt idx="20">
                  <c:v>20.0</c:v>
                </c:pt>
                <c:pt idx="21">
                  <c:v>21.0</c:v>
                </c:pt>
                <c:pt idx="22">
                  <c:v>22.0</c:v>
                </c:pt>
                <c:pt idx="23">
                  <c:v>23.0</c:v>
                </c:pt>
                <c:pt idx="24">
                  <c:v>24.0</c:v>
                </c:pt>
                <c:pt idx="25">
                  <c:v>25.0</c:v>
                </c:pt>
                <c:pt idx="26">
                  <c:v>26.0</c:v>
                </c:pt>
                <c:pt idx="27">
                  <c:v>27.0</c:v>
                </c:pt>
                <c:pt idx="28">
                  <c:v>28.0</c:v>
                </c:pt>
                <c:pt idx="29">
                  <c:v>29.0</c:v>
                </c:pt>
                <c:pt idx="30">
                  <c:v>30.0</c:v>
                </c:pt>
                <c:pt idx="31">
                  <c:v>31.0</c:v>
                </c:pt>
                <c:pt idx="32">
                  <c:v>32.0</c:v>
                </c:pt>
                <c:pt idx="33">
                  <c:v>33.0</c:v>
                </c:pt>
                <c:pt idx="34">
                  <c:v>34.0</c:v>
                </c:pt>
                <c:pt idx="35">
                  <c:v>35.0</c:v>
                </c:pt>
                <c:pt idx="36">
                  <c:v>36.0</c:v>
                </c:pt>
                <c:pt idx="37">
                  <c:v>37.0</c:v>
                </c:pt>
                <c:pt idx="38">
                  <c:v>38.0</c:v>
                </c:pt>
                <c:pt idx="39">
                  <c:v>39.0</c:v>
                </c:pt>
                <c:pt idx="40">
                  <c:v>40.0</c:v>
                </c:pt>
                <c:pt idx="41">
                  <c:v>41.0</c:v>
                </c:pt>
                <c:pt idx="42">
                  <c:v>42.0</c:v>
                </c:pt>
                <c:pt idx="43">
                  <c:v>43.0</c:v>
                </c:pt>
                <c:pt idx="44">
                  <c:v>44.0</c:v>
                </c:pt>
                <c:pt idx="45">
                  <c:v>45.0</c:v>
                </c:pt>
                <c:pt idx="46">
                  <c:v>46.0</c:v>
                </c:pt>
                <c:pt idx="47">
                  <c:v>47.0</c:v>
                </c:pt>
                <c:pt idx="48">
                  <c:v>48.0</c:v>
                </c:pt>
                <c:pt idx="49">
                  <c:v>49.0</c:v>
                </c:pt>
                <c:pt idx="50">
                  <c:v>50.0</c:v>
                </c:pt>
                <c:pt idx="51">
                  <c:v>51.0</c:v>
                </c:pt>
                <c:pt idx="52">
                  <c:v>52.0</c:v>
                </c:pt>
                <c:pt idx="53">
                  <c:v>53.0</c:v>
                </c:pt>
                <c:pt idx="54">
                  <c:v>54.0</c:v>
                </c:pt>
                <c:pt idx="55">
                  <c:v>55.0</c:v>
                </c:pt>
                <c:pt idx="56">
                  <c:v>56.0</c:v>
                </c:pt>
                <c:pt idx="57">
                  <c:v>57.0</c:v>
                </c:pt>
                <c:pt idx="58">
                  <c:v>58.0</c:v>
                </c:pt>
                <c:pt idx="59">
                  <c:v>59.0</c:v>
                </c:pt>
                <c:pt idx="60">
                  <c:v>60.0</c:v>
                </c:pt>
                <c:pt idx="61">
                  <c:v>61.0</c:v>
                </c:pt>
                <c:pt idx="62">
                  <c:v>62.0</c:v>
                </c:pt>
                <c:pt idx="63">
                  <c:v>63.0</c:v>
                </c:pt>
                <c:pt idx="64">
                  <c:v>64.0</c:v>
                </c:pt>
                <c:pt idx="65">
                  <c:v>65.0</c:v>
                </c:pt>
                <c:pt idx="66">
                  <c:v>66.0</c:v>
                </c:pt>
                <c:pt idx="67">
                  <c:v>67.0</c:v>
                </c:pt>
                <c:pt idx="68">
                  <c:v>68.0</c:v>
                </c:pt>
                <c:pt idx="69">
                  <c:v>69.0</c:v>
                </c:pt>
                <c:pt idx="70">
                  <c:v>70.0</c:v>
                </c:pt>
                <c:pt idx="71">
                  <c:v>71.0</c:v>
                </c:pt>
                <c:pt idx="72">
                  <c:v>72.0</c:v>
                </c:pt>
                <c:pt idx="73">
                  <c:v>73.0</c:v>
                </c:pt>
                <c:pt idx="74">
                  <c:v>74.0</c:v>
                </c:pt>
                <c:pt idx="75">
                  <c:v>75.0</c:v>
                </c:pt>
                <c:pt idx="76">
                  <c:v>76.0</c:v>
                </c:pt>
                <c:pt idx="77">
                  <c:v>77.0</c:v>
                </c:pt>
                <c:pt idx="78">
                  <c:v>78.0</c:v>
                </c:pt>
                <c:pt idx="79">
                  <c:v>79.0</c:v>
                </c:pt>
                <c:pt idx="80">
                  <c:v>80.0</c:v>
                </c:pt>
                <c:pt idx="81">
                  <c:v>81.0</c:v>
                </c:pt>
                <c:pt idx="82">
                  <c:v>82.0</c:v>
                </c:pt>
                <c:pt idx="83">
                  <c:v>83.0</c:v>
                </c:pt>
                <c:pt idx="84">
                  <c:v>84.0</c:v>
                </c:pt>
                <c:pt idx="85">
                  <c:v>85.0</c:v>
                </c:pt>
                <c:pt idx="86">
                  <c:v>86.0</c:v>
                </c:pt>
                <c:pt idx="87">
                  <c:v>87.0</c:v>
                </c:pt>
                <c:pt idx="88">
                  <c:v>88.0</c:v>
                </c:pt>
                <c:pt idx="89">
                  <c:v>89.0</c:v>
                </c:pt>
                <c:pt idx="90">
                  <c:v>90.0</c:v>
                </c:pt>
                <c:pt idx="91">
                  <c:v>91.0</c:v>
                </c:pt>
                <c:pt idx="92">
                  <c:v>92.0</c:v>
                </c:pt>
                <c:pt idx="93">
                  <c:v>93.0</c:v>
                </c:pt>
                <c:pt idx="94">
                  <c:v>94.0</c:v>
                </c:pt>
                <c:pt idx="95">
                  <c:v>95.0</c:v>
                </c:pt>
                <c:pt idx="96">
                  <c:v>96.0</c:v>
                </c:pt>
                <c:pt idx="97">
                  <c:v>97.0</c:v>
                </c:pt>
                <c:pt idx="98">
                  <c:v>98.0</c:v>
                </c:pt>
                <c:pt idx="99">
                  <c:v>99.0</c:v>
                </c:pt>
                <c:pt idx="100">
                  <c:v>100.0</c:v>
                </c:pt>
                <c:pt idx="101">
                  <c:v>101.0</c:v>
                </c:pt>
                <c:pt idx="102">
                  <c:v>102.0</c:v>
                </c:pt>
                <c:pt idx="103">
                  <c:v>103.0</c:v>
                </c:pt>
                <c:pt idx="104">
                  <c:v>104.0</c:v>
                </c:pt>
                <c:pt idx="105">
                  <c:v>105.0</c:v>
                </c:pt>
                <c:pt idx="106">
                  <c:v>106.0</c:v>
                </c:pt>
                <c:pt idx="107">
                  <c:v>107.0</c:v>
                </c:pt>
                <c:pt idx="108">
                  <c:v>108.0</c:v>
                </c:pt>
                <c:pt idx="109">
                  <c:v>109.0</c:v>
                </c:pt>
                <c:pt idx="110">
                  <c:v>110.0</c:v>
                </c:pt>
                <c:pt idx="111">
                  <c:v>111.0</c:v>
                </c:pt>
                <c:pt idx="112">
                  <c:v>112.0</c:v>
                </c:pt>
                <c:pt idx="113">
                  <c:v>113.0</c:v>
                </c:pt>
                <c:pt idx="114">
                  <c:v>114.0</c:v>
                </c:pt>
                <c:pt idx="115">
                  <c:v>115.0</c:v>
                </c:pt>
                <c:pt idx="116">
                  <c:v>116.0</c:v>
                </c:pt>
                <c:pt idx="117">
                  <c:v>117.0</c:v>
                </c:pt>
                <c:pt idx="118">
                  <c:v>118.0</c:v>
                </c:pt>
                <c:pt idx="119">
                  <c:v>119.0</c:v>
                </c:pt>
                <c:pt idx="120">
                  <c:v>120.0</c:v>
                </c:pt>
                <c:pt idx="121">
                  <c:v>121.0</c:v>
                </c:pt>
                <c:pt idx="122">
                  <c:v>122.0</c:v>
                </c:pt>
                <c:pt idx="123">
                  <c:v>123.0</c:v>
                </c:pt>
                <c:pt idx="124">
                  <c:v>124.0</c:v>
                </c:pt>
                <c:pt idx="125">
                  <c:v>125.0</c:v>
                </c:pt>
                <c:pt idx="126">
                  <c:v>126.0</c:v>
                </c:pt>
                <c:pt idx="127">
                  <c:v>127.0</c:v>
                </c:pt>
                <c:pt idx="128">
                  <c:v>128.0</c:v>
                </c:pt>
                <c:pt idx="129">
                  <c:v>129.0</c:v>
                </c:pt>
                <c:pt idx="130">
                  <c:v>130.0</c:v>
                </c:pt>
                <c:pt idx="131">
                  <c:v>131.0</c:v>
                </c:pt>
                <c:pt idx="132">
                  <c:v>132.0</c:v>
                </c:pt>
                <c:pt idx="133">
                  <c:v>133.0</c:v>
                </c:pt>
              </c:numCache>
            </c:numRef>
          </c:cat>
          <c:val>
            <c:numRef>
              <c:f>Gly_first_analysis!$C$180:$DL$180</c:f>
              <c:numCache>
                <c:formatCode>General</c:formatCode>
                <c:ptCount val="114"/>
                <c:pt idx="0">
                  <c:v>2.2878</c:v>
                </c:pt>
                <c:pt idx="7">
                  <c:v>1.0</c:v>
                </c:pt>
                <c:pt idx="9">
                  <c:v>2.266666666666667</c:v>
                </c:pt>
                <c:pt idx="13">
                  <c:v>1.9</c:v>
                </c:pt>
                <c:pt idx="21">
                  <c:v>1.387</c:v>
                </c:pt>
                <c:pt idx="27">
                  <c:v>0.575666666666667</c:v>
                </c:pt>
                <c:pt idx="34">
                  <c:v>0.521</c:v>
                </c:pt>
                <c:pt idx="43">
                  <c:v>0.722</c:v>
                </c:pt>
                <c:pt idx="49">
                  <c:v>0.196866666666667</c:v>
                </c:pt>
                <c:pt idx="55">
                  <c:v>0.236606666666667</c:v>
                </c:pt>
                <c:pt idx="63">
                  <c:v>0.139333333333333</c:v>
                </c:pt>
                <c:pt idx="69">
                  <c:v>0.2771</c:v>
                </c:pt>
                <c:pt idx="77">
                  <c:v>0.135666666666667</c:v>
                </c:pt>
                <c:pt idx="83">
                  <c:v>0.163</c:v>
                </c:pt>
                <c:pt idx="91">
                  <c:v>0.107721</c:v>
                </c:pt>
                <c:pt idx="93">
                  <c:v>1.673666666666667</c:v>
                </c:pt>
                <c:pt idx="95">
                  <c:v>1.966563333333333</c:v>
                </c:pt>
                <c:pt idx="97">
                  <c:v>3.076666666666667</c:v>
                </c:pt>
                <c:pt idx="99">
                  <c:v>2.263367</c:v>
                </c:pt>
                <c:pt idx="101">
                  <c:v>1.589</c:v>
                </c:pt>
                <c:pt idx="103">
                  <c:v>0.929666666666667</c:v>
                </c:pt>
                <c:pt idx="105">
                  <c:v>1.230666666666667</c:v>
                </c:pt>
                <c:pt idx="107">
                  <c:v>0.840666666666667</c:v>
                </c:pt>
                <c:pt idx="113">
                  <c:v>1.394333333333333</c:v>
                </c:pt>
              </c:numCache>
            </c:numRef>
          </c:val>
        </c:ser>
        <c:ser>
          <c:idx val="3"/>
          <c:order val="3"/>
          <c:tx>
            <c:strRef>
              <c:f>Gly_first_analysis!$B$177</c:f>
              <c:strCache>
                <c:ptCount val="1"/>
                <c:pt idx="0">
                  <c:v>Acetic</c:v>
                </c:pt>
              </c:strCache>
            </c:strRef>
          </c:tx>
          <c:spPr>
            <a:pattFill prst="smCheck"/>
            <a:ln>
              <a:solidFill>
                <a:sysClr val="windowText" lastClr="000000"/>
              </a:solidFill>
            </a:ln>
          </c:spPr>
          <c:invertIfNegative val="0"/>
          <c:cat>
            <c:numRef>
              <c:f>Gly_first_analysis!$C$172:$EF$172</c:f>
              <c:numCache>
                <c:formatCode>General</c:formatCode>
                <c:ptCount val="134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4.0</c:v>
                </c:pt>
                <c:pt idx="5">
                  <c:v>5.0</c:v>
                </c:pt>
                <c:pt idx="6">
                  <c:v>6.0</c:v>
                </c:pt>
                <c:pt idx="7">
                  <c:v>7.0</c:v>
                </c:pt>
                <c:pt idx="8">
                  <c:v>8.0</c:v>
                </c:pt>
                <c:pt idx="9">
                  <c:v>9.0</c:v>
                </c:pt>
                <c:pt idx="10">
                  <c:v>10.0</c:v>
                </c:pt>
                <c:pt idx="11">
                  <c:v>11.0</c:v>
                </c:pt>
                <c:pt idx="12">
                  <c:v>12.0</c:v>
                </c:pt>
                <c:pt idx="13">
                  <c:v>13.0</c:v>
                </c:pt>
                <c:pt idx="14">
                  <c:v>14.0</c:v>
                </c:pt>
                <c:pt idx="15">
                  <c:v>15.0</c:v>
                </c:pt>
                <c:pt idx="16">
                  <c:v>16.0</c:v>
                </c:pt>
                <c:pt idx="17">
                  <c:v>17.0</c:v>
                </c:pt>
                <c:pt idx="18">
                  <c:v>18.0</c:v>
                </c:pt>
                <c:pt idx="19">
                  <c:v>19.0</c:v>
                </c:pt>
                <c:pt idx="20">
                  <c:v>20.0</c:v>
                </c:pt>
                <c:pt idx="21">
                  <c:v>21.0</c:v>
                </c:pt>
                <c:pt idx="22">
                  <c:v>22.0</c:v>
                </c:pt>
                <c:pt idx="23">
                  <c:v>23.0</c:v>
                </c:pt>
                <c:pt idx="24">
                  <c:v>24.0</c:v>
                </c:pt>
                <c:pt idx="25">
                  <c:v>25.0</c:v>
                </c:pt>
                <c:pt idx="26">
                  <c:v>26.0</c:v>
                </c:pt>
                <c:pt idx="27">
                  <c:v>27.0</c:v>
                </c:pt>
                <c:pt idx="28">
                  <c:v>28.0</c:v>
                </c:pt>
                <c:pt idx="29">
                  <c:v>29.0</c:v>
                </c:pt>
                <c:pt idx="30">
                  <c:v>30.0</c:v>
                </c:pt>
                <c:pt idx="31">
                  <c:v>31.0</c:v>
                </c:pt>
                <c:pt idx="32">
                  <c:v>32.0</c:v>
                </c:pt>
                <c:pt idx="33">
                  <c:v>33.0</c:v>
                </c:pt>
                <c:pt idx="34">
                  <c:v>34.0</c:v>
                </c:pt>
                <c:pt idx="35">
                  <c:v>35.0</c:v>
                </c:pt>
                <c:pt idx="36">
                  <c:v>36.0</c:v>
                </c:pt>
                <c:pt idx="37">
                  <c:v>37.0</c:v>
                </c:pt>
                <c:pt idx="38">
                  <c:v>38.0</c:v>
                </c:pt>
                <c:pt idx="39">
                  <c:v>39.0</c:v>
                </c:pt>
                <c:pt idx="40">
                  <c:v>40.0</c:v>
                </c:pt>
                <c:pt idx="41">
                  <c:v>41.0</c:v>
                </c:pt>
                <c:pt idx="42">
                  <c:v>42.0</c:v>
                </c:pt>
                <c:pt idx="43">
                  <c:v>43.0</c:v>
                </c:pt>
                <c:pt idx="44">
                  <c:v>44.0</c:v>
                </c:pt>
                <c:pt idx="45">
                  <c:v>45.0</c:v>
                </c:pt>
                <c:pt idx="46">
                  <c:v>46.0</c:v>
                </c:pt>
                <c:pt idx="47">
                  <c:v>47.0</c:v>
                </c:pt>
                <c:pt idx="48">
                  <c:v>48.0</c:v>
                </c:pt>
                <c:pt idx="49">
                  <c:v>49.0</c:v>
                </c:pt>
                <c:pt idx="50">
                  <c:v>50.0</c:v>
                </c:pt>
                <c:pt idx="51">
                  <c:v>51.0</c:v>
                </c:pt>
                <c:pt idx="52">
                  <c:v>52.0</c:v>
                </c:pt>
                <c:pt idx="53">
                  <c:v>53.0</c:v>
                </c:pt>
                <c:pt idx="54">
                  <c:v>54.0</c:v>
                </c:pt>
                <c:pt idx="55">
                  <c:v>55.0</c:v>
                </c:pt>
                <c:pt idx="56">
                  <c:v>56.0</c:v>
                </c:pt>
                <c:pt idx="57">
                  <c:v>57.0</c:v>
                </c:pt>
                <c:pt idx="58">
                  <c:v>58.0</c:v>
                </c:pt>
                <c:pt idx="59">
                  <c:v>59.0</c:v>
                </c:pt>
                <c:pt idx="60">
                  <c:v>60.0</c:v>
                </c:pt>
                <c:pt idx="61">
                  <c:v>61.0</c:v>
                </c:pt>
                <c:pt idx="62">
                  <c:v>62.0</c:v>
                </c:pt>
                <c:pt idx="63">
                  <c:v>63.0</c:v>
                </c:pt>
                <c:pt idx="64">
                  <c:v>64.0</c:v>
                </c:pt>
                <c:pt idx="65">
                  <c:v>65.0</c:v>
                </c:pt>
                <c:pt idx="66">
                  <c:v>66.0</c:v>
                </c:pt>
                <c:pt idx="67">
                  <c:v>67.0</c:v>
                </c:pt>
                <c:pt idx="68">
                  <c:v>68.0</c:v>
                </c:pt>
                <c:pt idx="69">
                  <c:v>69.0</c:v>
                </c:pt>
                <c:pt idx="70">
                  <c:v>70.0</c:v>
                </c:pt>
                <c:pt idx="71">
                  <c:v>71.0</c:v>
                </c:pt>
                <c:pt idx="72">
                  <c:v>72.0</c:v>
                </c:pt>
                <c:pt idx="73">
                  <c:v>73.0</c:v>
                </c:pt>
                <c:pt idx="74">
                  <c:v>74.0</c:v>
                </c:pt>
                <c:pt idx="75">
                  <c:v>75.0</c:v>
                </c:pt>
                <c:pt idx="76">
                  <c:v>76.0</c:v>
                </c:pt>
                <c:pt idx="77">
                  <c:v>77.0</c:v>
                </c:pt>
                <c:pt idx="78">
                  <c:v>78.0</c:v>
                </c:pt>
                <c:pt idx="79">
                  <c:v>79.0</c:v>
                </c:pt>
                <c:pt idx="80">
                  <c:v>80.0</c:v>
                </c:pt>
                <c:pt idx="81">
                  <c:v>81.0</c:v>
                </c:pt>
                <c:pt idx="82">
                  <c:v>82.0</c:v>
                </c:pt>
                <c:pt idx="83">
                  <c:v>83.0</c:v>
                </c:pt>
                <c:pt idx="84">
                  <c:v>84.0</c:v>
                </c:pt>
                <c:pt idx="85">
                  <c:v>85.0</c:v>
                </c:pt>
                <c:pt idx="86">
                  <c:v>86.0</c:v>
                </c:pt>
                <c:pt idx="87">
                  <c:v>87.0</c:v>
                </c:pt>
                <c:pt idx="88">
                  <c:v>88.0</c:v>
                </c:pt>
                <c:pt idx="89">
                  <c:v>89.0</c:v>
                </c:pt>
                <c:pt idx="90">
                  <c:v>90.0</c:v>
                </c:pt>
                <c:pt idx="91">
                  <c:v>91.0</c:v>
                </c:pt>
                <c:pt idx="92">
                  <c:v>92.0</c:v>
                </c:pt>
                <c:pt idx="93">
                  <c:v>93.0</c:v>
                </c:pt>
                <c:pt idx="94">
                  <c:v>94.0</c:v>
                </c:pt>
                <c:pt idx="95">
                  <c:v>95.0</c:v>
                </c:pt>
                <c:pt idx="96">
                  <c:v>96.0</c:v>
                </c:pt>
                <c:pt idx="97">
                  <c:v>97.0</c:v>
                </c:pt>
                <c:pt idx="98">
                  <c:v>98.0</c:v>
                </c:pt>
                <c:pt idx="99">
                  <c:v>99.0</c:v>
                </c:pt>
                <c:pt idx="100">
                  <c:v>100.0</c:v>
                </c:pt>
                <c:pt idx="101">
                  <c:v>101.0</c:v>
                </c:pt>
                <c:pt idx="102">
                  <c:v>102.0</c:v>
                </c:pt>
                <c:pt idx="103">
                  <c:v>103.0</c:v>
                </c:pt>
                <c:pt idx="104">
                  <c:v>104.0</c:v>
                </c:pt>
                <c:pt idx="105">
                  <c:v>105.0</c:v>
                </c:pt>
                <c:pt idx="106">
                  <c:v>106.0</c:v>
                </c:pt>
                <c:pt idx="107">
                  <c:v>107.0</c:v>
                </c:pt>
                <c:pt idx="108">
                  <c:v>108.0</c:v>
                </c:pt>
                <c:pt idx="109">
                  <c:v>109.0</c:v>
                </c:pt>
                <c:pt idx="110">
                  <c:v>110.0</c:v>
                </c:pt>
                <c:pt idx="111">
                  <c:v>111.0</c:v>
                </c:pt>
                <c:pt idx="112">
                  <c:v>112.0</c:v>
                </c:pt>
                <c:pt idx="113">
                  <c:v>113.0</c:v>
                </c:pt>
                <c:pt idx="114">
                  <c:v>114.0</c:v>
                </c:pt>
                <c:pt idx="115">
                  <c:v>115.0</c:v>
                </c:pt>
                <c:pt idx="116">
                  <c:v>116.0</c:v>
                </c:pt>
                <c:pt idx="117">
                  <c:v>117.0</c:v>
                </c:pt>
                <c:pt idx="118">
                  <c:v>118.0</c:v>
                </c:pt>
                <c:pt idx="119">
                  <c:v>119.0</c:v>
                </c:pt>
                <c:pt idx="120">
                  <c:v>120.0</c:v>
                </c:pt>
                <c:pt idx="121">
                  <c:v>121.0</c:v>
                </c:pt>
                <c:pt idx="122">
                  <c:v>122.0</c:v>
                </c:pt>
                <c:pt idx="123">
                  <c:v>123.0</c:v>
                </c:pt>
                <c:pt idx="124">
                  <c:v>124.0</c:v>
                </c:pt>
                <c:pt idx="125">
                  <c:v>125.0</c:v>
                </c:pt>
                <c:pt idx="126">
                  <c:v>126.0</c:v>
                </c:pt>
                <c:pt idx="127">
                  <c:v>127.0</c:v>
                </c:pt>
                <c:pt idx="128">
                  <c:v>128.0</c:v>
                </c:pt>
                <c:pt idx="129">
                  <c:v>129.0</c:v>
                </c:pt>
                <c:pt idx="130">
                  <c:v>130.0</c:v>
                </c:pt>
                <c:pt idx="131">
                  <c:v>131.0</c:v>
                </c:pt>
                <c:pt idx="132">
                  <c:v>132.0</c:v>
                </c:pt>
                <c:pt idx="133">
                  <c:v>133.0</c:v>
                </c:pt>
              </c:numCache>
            </c:numRef>
          </c:cat>
          <c:val>
            <c:numRef>
              <c:f>Gly_first_analysis!$C$177:$DL$177</c:f>
              <c:numCache>
                <c:formatCode>General</c:formatCode>
                <c:ptCount val="114"/>
                <c:pt idx="0">
                  <c:v>6.487</c:v>
                </c:pt>
                <c:pt idx="7">
                  <c:v>0.7</c:v>
                </c:pt>
                <c:pt idx="9">
                  <c:v>1.933333333333334</c:v>
                </c:pt>
                <c:pt idx="13">
                  <c:v>1.633333333333333</c:v>
                </c:pt>
                <c:pt idx="21">
                  <c:v>1.584</c:v>
                </c:pt>
                <c:pt idx="27">
                  <c:v>0.828</c:v>
                </c:pt>
                <c:pt idx="34">
                  <c:v>0.804333333333333</c:v>
                </c:pt>
                <c:pt idx="43">
                  <c:v>0.101</c:v>
                </c:pt>
                <c:pt idx="49">
                  <c:v>0.245766666666667</c:v>
                </c:pt>
                <c:pt idx="55">
                  <c:v>0.477333333333333</c:v>
                </c:pt>
                <c:pt idx="63">
                  <c:v>0.3377</c:v>
                </c:pt>
                <c:pt idx="69">
                  <c:v>0.363666666666667</c:v>
                </c:pt>
                <c:pt idx="77">
                  <c:v>0.344666666666667</c:v>
                </c:pt>
                <c:pt idx="83">
                  <c:v>0.327433333333333</c:v>
                </c:pt>
                <c:pt idx="91">
                  <c:v>0.299021</c:v>
                </c:pt>
                <c:pt idx="93">
                  <c:v>1.748666666666667</c:v>
                </c:pt>
                <c:pt idx="95">
                  <c:v>2.772143666666666</c:v>
                </c:pt>
                <c:pt idx="97">
                  <c:v>3.349333333333333</c:v>
                </c:pt>
                <c:pt idx="99">
                  <c:v>2.305828666666667</c:v>
                </c:pt>
                <c:pt idx="101">
                  <c:v>2.193333333333333</c:v>
                </c:pt>
                <c:pt idx="103">
                  <c:v>2.83</c:v>
                </c:pt>
                <c:pt idx="105">
                  <c:v>3.394666666666666</c:v>
                </c:pt>
                <c:pt idx="107">
                  <c:v>3.245333333333333</c:v>
                </c:pt>
                <c:pt idx="113">
                  <c:v>1.973666666666666</c:v>
                </c:pt>
              </c:numCache>
            </c:numRef>
          </c:val>
        </c:ser>
        <c:ser>
          <c:idx val="4"/>
          <c:order val="4"/>
          <c:tx>
            <c:strRef>
              <c:f>Gly_first_analysis!$B$174</c:f>
              <c:strCache>
                <c:ptCount val="1"/>
                <c:pt idx="0">
                  <c:v>Lactic</c:v>
                </c:pt>
              </c:strCache>
            </c:strRef>
          </c:tx>
          <c:spPr>
            <a:pattFill prst="wdDnDiag"/>
            <a:ln>
              <a:solidFill>
                <a:schemeClr val="tx1"/>
              </a:solidFill>
            </a:ln>
          </c:spPr>
          <c:invertIfNegative val="0"/>
          <c:cat>
            <c:numRef>
              <c:f>Gly_first_analysis!$C$172:$EF$172</c:f>
              <c:numCache>
                <c:formatCode>General</c:formatCode>
                <c:ptCount val="134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4.0</c:v>
                </c:pt>
                <c:pt idx="5">
                  <c:v>5.0</c:v>
                </c:pt>
                <c:pt idx="6">
                  <c:v>6.0</c:v>
                </c:pt>
                <c:pt idx="7">
                  <c:v>7.0</c:v>
                </c:pt>
                <c:pt idx="8">
                  <c:v>8.0</c:v>
                </c:pt>
                <c:pt idx="9">
                  <c:v>9.0</c:v>
                </c:pt>
                <c:pt idx="10">
                  <c:v>10.0</c:v>
                </c:pt>
                <c:pt idx="11">
                  <c:v>11.0</c:v>
                </c:pt>
                <c:pt idx="12">
                  <c:v>12.0</c:v>
                </c:pt>
                <c:pt idx="13">
                  <c:v>13.0</c:v>
                </c:pt>
                <c:pt idx="14">
                  <c:v>14.0</c:v>
                </c:pt>
                <c:pt idx="15">
                  <c:v>15.0</c:v>
                </c:pt>
                <c:pt idx="16">
                  <c:v>16.0</c:v>
                </c:pt>
                <c:pt idx="17">
                  <c:v>17.0</c:v>
                </c:pt>
                <c:pt idx="18">
                  <c:v>18.0</c:v>
                </c:pt>
                <c:pt idx="19">
                  <c:v>19.0</c:v>
                </c:pt>
                <c:pt idx="20">
                  <c:v>20.0</c:v>
                </c:pt>
                <c:pt idx="21">
                  <c:v>21.0</c:v>
                </c:pt>
                <c:pt idx="22">
                  <c:v>22.0</c:v>
                </c:pt>
                <c:pt idx="23">
                  <c:v>23.0</c:v>
                </c:pt>
                <c:pt idx="24">
                  <c:v>24.0</c:v>
                </c:pt>
                <c:pt idx="25">
                  <c:v>25.0</c:v>
                </c:pt>
                <c:pt idx="26">
                  <c:v>26.0</c:v>
                </c:pt>
                <c:pt idx="27">
                  <c:v>27.0</c:v>
                </c:pt>
                <c:pt idx="28">
                  <c:v>28.0</c:v>
                </c:pt>
                <c:pt idx="29">
                  <c:v>29.0</c:v>
                </c:pt>
                <c:pt idx="30">
                  <c:v>30.0</c:v>
                </c:pt>
                <c:pt idx="31">
                  <c:v>31.0</c:v>
                </c:pt>
                <c:pt idx="32">
                  <c:v>32.0</c:v>
                </c:pt>
                <c:pt idx="33">
                  <c:v>33.0</c:v>
                </c:pt>
                <c:pt idx="34">
                  <c:v>34.0</c:v>
                </c:pt>
                <c:pt idx="35">
                  <c:v>35.0</c:v>
                </c:pt>
                <c:pt idx="36">
                  <c:v>36.0</c:v>
                </c:pt>
                <c:pt idx="37">
                  <c:v>37.0</c:v>
                </c:pt>
                <c:pt idx="38">
                  <c:v>38.0</c:v>
                </c:pt>
                <c:pt idx="39">
                  <c:v>39.0</c:v>
                </c:pt>
                <c:pt idx="40">
                  <c:v>40.0</c:v>
                </c:pt>
                <c:pt idx="41">
                  <c:v>41.0</c:v>
                </c:pt>
                <c:pt idx="42">
                  <c:v>42.0</c:v>
                </c:pt>
                <c:pt idx="43">
                  <c:v>43.0</c:v>
                </c:pt>
                <c:pt idx="44">
                  <c:v>44.0</c:v>
                </c:pt>
                <c:pt idx="45">
                  <c:v>45.0</c:v>
                </c:pt>
                <c:pt idx="46">
                  <c:v>46.0</c:v>
                </c:pt>
                <c:pt idx="47">
                  <c:v>47.0</c:v>
                </c:pt>
                <c:pt idx="48">
                  <c:v>48.0</c:v>
                </c:pt>
                <c:pt idx="49">
                  <c:v>49.0</c:v>
                </c:pt>
                <c:pt idx="50">
                  <c:v>50.0</c:v>
                </c:pt>
                <c:pt idx="51">
                  <c:v>51.0</c:v>
                </c:pt>
                <c:pt idx="52">
                  <c:v>52.0</c:v>
                </c:pt>
                <c:pt idx="53">
                  <c:v>53.0</c:v>
                </c:pt>
                <c:pt idx="54">
                  <c:v>54.0</c:v>
                </c:pt>
                <c:pt idx="55">
                  <c:v>55.0</c:v>
                </c:pt>
                <c:pt idx="56">
                  <c:v>56.0</c:v>
                </c:pt>
                <c:pt idx="57">
                  <c:v>57.0</c:v>
                </c:pt>
                <c:pt idx="58">
                  <c:v>58.0</c:v>
                </c:pt>
                <c:pt idx="59">
                  <c:v>59.0</c:v>
                </c:pt>
                <c:pt idx="60">
                  <c:v>60.0</c:v>
                </c:pt>
                <c:pt idx="61">
                  <c:v>61.0</c:v>
                </c:pt>
                <c:pt idx="62">
                  <c:v>62.0</c:v>
                </c:pt>
                <c:pt idx="63">
                  <c:v>63.0</c:v>
                </c:pt>
                <c:pt idx="64">
                  <c:v>64.0</c:v>
                </c:pt>
                <c:pt idx="65">
                  <c:v>65.0</c:v>
                </c:pt>
                <c:pt idx="66">
                  <c:v>66.0</c:v>
                </c:pt>
                <c:pt idx="67">
                  <c:v>67.0</c:v>
                </c:pt>
                <c:pt idx="68">
                  <c:v>68.0</c:v>
                </c:pt>
                <c:pt idx="69">
                  <c:v>69.0</c:v>
                </c:pt>
                <c:pt idx="70">
                  <c:v>70.0</c:v>
                </c:pt>
                <c:pt idx="71">
                  <c:v>71.0</c:v>
                </c:pt>
                <c:pt idx="72">
                  <c:v>72.0</c:v>
                </c:pt>
                <c:pt idx="73">
                  <c:v>73.0</c:v>
                </c:pt>
                <c:pt idx="74">
                  <c:v>74.0</c:v>
                </c:pt>
                <c:pt idx="75">
                  <c:v>75.0</c:v>
                </c:pt>
                <c:pt idx="76">
                  <c:v>76.0</c:v>
                </c:pt>
                <c:pt idx="77">
                  <c:v>77.0</c:v>
                </c:pt>
                <c:pt idx="78">
                  <c:v>78.0</c:v>
                </c:pt>
                <c:pt idx="79">
                  <c:v>79.0</c:v>
                </c:pt>
                <c:pt idx="80">
                  <c:v>80.0</c:v>
                </c:pt>
                <c:pt idx="81">
                  <c:v>81.0</c:v>
                </c:pt>
                <c:pt idx="82">
                  <c:v>82.0</c:v>
                </c:pt>
                <c:pt idx="83">
                  <c:v>83.0</c:v>
                </c:pt>
                <c:pt idx="84">
                  <c:v>84.0</c:v>
                </c:pt>
                <c:pt idx="85">
                  <c:v>85.0</c:v>
                </c:pt>
                <c:pt idx="86">
                  <c:v>86.0</c:v>
                </c:pt>
                <c:pt idx="87">
                  <c:v>87.0</c:v>
                </c:pt>
                <c:pt idx="88">
                  <c:v>88.0</c:v>
                </c:pt>
                <c:pt idx="89">
                  <c:v>89.0</c:v>
                </c:pt>
                <c:pt idx="90">
                  <c:v>90.0</c:v>
                </c:pt>
                <c:pt idx="91">
                  <c:v>91.0</c:v>
                </c:pt>
                <c:pt idx="92">
                  <c:v>92.0</c:v>
                </c:pt>
                <c:pt idx="93">
                  <c:v>93.0</c:v>
                </c:pt>
                <c:pt idx="94">
                  <c:v>94.0</c:v>
                </c:pt>
                <c:pt idx="95">
                  <c:v>95.0</c:v>
                </c:pt>
                <c:pt idx="96">
                  <c:v>96.0</c:v>
                </c:pt>
                <c:pt idx="97">
                  <c:v>97.0</c:v>
                </c:pt>
                <c:pt idx="98">
                  <c:v>98.0</c:v>
                </c:pt>
                <c:pt idx="99">
                  <c:v>99.0</c:v>
                </c:pt>
                <c:pt idx="100">
                  <c:v>100.0</c:v>
                </c:pt>
                <c:pt idx="101">
                  <c:v>101.0</c:v>
                </c:pt>
                <c:pt idx="102">
                  <c:v>102.0</c:v>
                </c:pt>
                <c:pt idx="103">
                  <c:v>103.0</c:v>
                </c:pt>
                <c:pt idx="104">
                  <c:v>104.0</c:v>
                </c:pt>
                <c:pt idx="105">
                  <c:v>105.0</c:v>
                </c:pt>
                <c:pt idx="106">
                  <c:v>106.0</c:v>
                </c:pt>
                <c:pt idx="107">
                  <c:v>107.0</c:v>
                </c:pt>
                <c:pt idx="108">
                  <c:v>108.0</c:v>
                </c:pt>
                <c:pt idx="109">
                  <c:v>109.0</c:v>
                </c:pt>
                <c:pt idx="110">
                  <c:v>110.0</c:v>
                </c:pt>
                <c:pt idx="111">
                  <c:v>111.0</c:v>
                </c:pt>
                <c:pt idx="112">
                  <c:v>112.0</c:v>
                </c:pt>
                <c:pt idx="113">
                  <c:v>113.0</c:v>
                </c:pt>
                <c:pt idx="114">
                  <c:v>114.0</c:v>
                </c:pt>
                <c:pt idx="115">
                  <c:v>115.0</c:v>
                </c:pt>
                <c:pt idx="116">
                  <c:v>116.0</c:v>
                </c:pt>
                <c:pt idx="117">
                  <c:v>117.0</c:v>
                </c:pt>
                <c:pt idx="118">
                  <c:v>118.0</c:v>
                </c:pt>
                <c:pt idx="119">
                  <c:v>119.0</c:v>
                </c:pt>
                <c:pt idx="120">
                  <c:v>120.0</c:v>
                </c:pt>
                <c:pt idx="121">
                  <c:v>121.0</c:v>
                </c:pt>
                <c:pt idx="122">
                  <c:v>122.0</c:v>
                </c:pt>
                <c:pt idx="123">
                  <c:v>123.0</c:v>
                </c:pt>
                <c:pt idx="124">
                  <c:v>124.0</c:v>
                </c:pt>
                <c:pt idx="125">
                  <c:v>125.0</c:v>
                </c:pt>
                <c:pt idx="126">
                  <c:v>126.0</c:v>
                </c:pt>
                <c:pt idx="127">
                  <c:v>127.0</c:v>
                </c:pt>
                <c:pt idx="128">
                  <c:v>128.0</c:v>
                </c:pt>
                <c:pt idx="129">
                  <c:v>129.0</c:v>
                </c:pt>
                <c:pt idx="130">
                  <c:v>130.0</c:v>
                </c:pt>
                <c:pt idx="131">
                  <c:v>131.0</c:v>
                </c:pt>
                <c:pt idx="132">
                  <c:v>132.0</c:v>
                </c:pt>
                <c:pt idx="133">
                  <c:v>133.0</c:v>
                </c:pt>
              </c:numCache>
            </c:numRef>
          </c:cat>
          <c:val>
            <c:numRef>
              <c:f>Gly_first_analysis!$C$174:$DL$174</c:f>
              <c:numCache>
                <c:formatCode>General</c:formatCode>
                <c:ptCount val="114"/>
                <c:pt idx="0">
                  <c:v>5.82</c:v>
                </c:pt>
                <c:pt idx="7">
                  <c:v>1.993333333333333</c:v>
                </c:pt>
                <c:pt idx="9">
                  <c:v>6.8663</c:v>
                </c:pt>
                <c:pt idx="13">
                  <c:v>0.670666666666667</c:v>
                </c:pt>
                <c:pt idx="21">
                  <c:v>0.0</c:v>
                </c:pt>
                <c:pt idx="27">
                  <c:v>0.0</c:v>
                </c:pt>
                <c:pt idx="34">
                  <c:v>0.0</c:v>
                </c:pt>
                <c:pt idx="43">
                  <c:v>0.0</c:v>
                </c:pt>
                <c:pt idx="49">
                  <c:v>0.0</c:v>
                </c:pt>
                <c:pt idx="55">
                  <c:v>0.0</c:v>
                </c:pt>
                <c:pt idx="63">
                  <c:v>0.0</c:v>
                </c:pt>
                <c:pt idx="69">
                  <c:v>0.0</c:v>
                </c:pt>
                <c:pt idx="77">
                  <c:v>0.14</c:v>
                </c:pt>
                <c:pt idx="83">
                  <c:v>0.0</c:v>
                </c:pt>
                <c:pt idx="91">
                  <c:v>0.0</c:v>
                </c:pt>
                <c:pt idx="93">
                  <c:v>0.173333333333333</c:v>
                </c:pt>
                <c:pt idx="95">
                  <c:v>0.0</c:v>
                </c:pt>
                <c:pt idx="97">
                  <c:v>0.0</c:v>
                </c:pt>
                <c:pt idx="99">
                  <c:v>0.0</c:v>
                </c:pt>
                <c:pt idx="101">
                  <c:v>0.0</c:v>
                </c:pt>
                <c:pt idx="103">
                  <c:v>0.0</c:v>
                </c:pt>
                <c:pt idx="105">
                  <c:v>0.0</c:v>
                </c:pt>
                <c:pt idx="107">
                  <c:v>0.0</c:v>
                </c:pt>
                <c:pt idx="113">
                  <c:v>0.0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2095076728"/>
        <c:axId val="2095711112"/>
      </c:barChart>
      <c:lineChart>
        <c:grouping val="standard"/>
        <c:varyColors val="0"/>
        <c:ser>
          <c:idx val="6"/>
          <c:order val="6"/>
          <c:tx>
            <c:strRef>
              <c:f>Gly_first_analysis!$B$41</c:f>
              <c:strCache>
                <c:ptCount val="1"/>
                <c:pt idx="0">
                  <c:v>pH</c:v>
                </c:pt>
              </c:strCache>
            </c:strRef>
          </c:tx>
          <c:spPr>
            <a:ln>
              <a:noFill/>
            </a:ln>
          </c:spPr>
          <c:marker>
            <c:symbol val="circle"/>
            <c:size val="7"/>
            <c:spPr>
              <a:solidFill>
                <a:schemeClr val="bg1">
                  <a:lumMod val="50000"/>
                </a:schemeClr>
              </a:solidFill>
              <a:ln>
                <a:solidFill>
                  <a:sysClr val="windowText" lastClr="000000"/>
                </a:solidFill>
              </a:ln>
            </c:spPr>
          </c:marker>
          <c:errBars>
            <c:errDir val="y"/>
            <c:errBarType val="both"/>
            <c:errValType val="cust"/>
            <c:noEndCap val="0"/>
            <c:plus>
              <c:numRef>
                <c:f>Gly_first_analysis!$C$65:$EF$65</c:f>
                <c:numCache>
                  <c:formatCode>General</c:formatCode>
                  <c:ptCount val="134"/>
                  <c:pt idx="1">
                    <c:v>0.0</c:v>
                  </c:pt>
                  <c:pt idx="3">
                    <c:v>0.0901849950564582</c:v>
                  </c:pt>
                  <c:pt idx="5">
                    <c:v>0.0472581562625264</c:v>
                  </c:pt>
                  <c:pt idx="7">
                    <c:v>0.0950438495292219</c:v>
                  </c:pt>
                  <c:pt idx="9">
                    <c:v>0.213853532431272</c:v>
                  </c:pt>
                  <c:pt idx="11">
                    <c:v>0.023094010767585</c:v>
                  </c:pt>
                  <c:pt idx="13">
                    <c:v>0.0850490054811538</c:v>
                  </c:pt>
                  <c:pt idx="15">
                    <c:v>0.0680685928555405</c:v>
                  </c:pt>
                  <c:pt idx="17">
                    <c:v>0.056862407030773</c:v>
                  </c:pt>
                  <c:pt idx="19">
                    <c:v>0.0585946527708229</c:v>
                  </c:pt>
                  <c:pt idx="21">
                    <c:v>0.0832666399786454</c:v>
                  </c:pt>
                  <c:pt idx="23">
                    <c:v>0.126622799421484</c:v>
                  </c:pt>
                  <c:pt idx="25">
                    <c:v>0.0818535277187246</c:v>
                  </c:pt>
                  <c:pt idx="27">
                    <c:v>0.0251661147842358</c:v>
                  </c:pt>
                  <c:pt idx="29">
                    <c:v>0.0115470053837923</c:v>
                  </c:pt>
                  <c:pt idx="31">
                    <c:v>0.215715862498179</c:v>
                  </c:pt>
                  <c:pt idx="33">
                    <c:v>0.286181760425083</c:v>
                  </c:pt>
                  <c:pt idx="35">
                    <c:v>0.0100000000000002</c:v>
                  </c:pt>
                  <c:pt idx="37">
                    <c:v>0.0709459888459757</c:v>
                  </c:pt>
                  <c:pt idx="39">
                    <c:v>0.0709459888459757</c:v>
                  </c:pt>
                  <c:pt idx="41">
                    <c:v>0.062449979983984</c:v>
                  </c:pt>
                  <c:pt idx="43">
                    <c:v>0.0871779788708134</c:v>
                  </c:pt>
                  <c:pt idx="46">
                    <c:v>0.0321455025366435</c:v>
                  </c:pt>
                  <c:pt idx="49">
                    <c:v>0.102143689640297</c:v>
                  </c:pt>
                  <c:pt idx="51">
                    <c:v>0.0503322295684719</c:v>
                  </c:pt>
                  <c:pt idx="53">
                    <c:v>0.0899999999999998</c:v>
                  </c:pt>
                  <c:pt idx="55">
                    <c:v>0.102632028788938</c:v>
                  </c:pt>
                  <c:pt idx="57">
                    <c:v>0.0529150262212917</c:v>
                  </c:pt>
                  <c:pt idx="59">
                    <c:v>0.04</c:v>
                  </c:pt>
                  <c:pt idx="61">
                    <c:v>0.0499999999999998</c:v>
                  </c:pt>
                  <c:pt idx="63">
                    <c:v>0.125033328890074</c:v>
                  </c:pt>
                  <c:pt idx="65">
                    <c:v>0.345880518869354</c:v>
                  </c:pt>
                  <c:pt idx="67">
                    <c:v>0.0781024967590664</c:v>
                  </c:pt>
                  <c:pt idx="69">
                    <c:v>0.0493288286231624</c:v>
                  </c:pt>
                  <c:pt idx="71">
                    <c:v>0.063508529610859</c:v>
                  </c:pt>
                  <c:pt idx="73">
                    <c:v>0.0529150262212915</c:v>
                  </c:pt>
                  <c:pt idx="75">
                    <c:v>0.0665832811847939</c:v>
                  </c:pt>
                  <c:pt idx="77">
                    <c:v>0.0450924975282289</c:v>
                  </c:pt>
                  <c:pt idx="79">
                    <c:v>0.0299999999999998</c:v>
                  </c:pt>
                  <c:pt idx="81">
                    <c:v>0.0550757054728612</c:v>
                  </c:pt>
                  <c:pt idx="83">
                    <c:v>0.0152752523165191</c:v>
                  </c:pt>
                  <c:pt idx="85">
                    <c:v>0.0264575131106458</c:v>
                  </c:pt>
                  <c:pt idx="87">
                    <c:v>0.0208166599946612</c:v>
                  </c:pt>
                  <c:pt idx="89">
                    <c:v>0.0472581562625259</c:v>
                  </c:pt>
                  <c:pt idx="91">
                    <c:v>0.0115470053837928</c:v>
                  </c:pt>
                  <c:pt idx="93">
                    <c:v>0.132035348802256</c:v>
                  </c:pt>
                  <c:pt idx="97">
                    <c:v>0.183303027798234</c:v>
                  </c:pt>
                  <c:pt idx="99">
                    <c:v>0.226495033058123</c:v>
                  </c:pt>
                  <c:pt idx="101">
                    <c:v>0.14</c:v>
                  </c:pt>
                  <c:pt idx="103">
                    <c:v>0.0550757054728612</c:v>
                  </c:pt>
                  <c:pt idx="105">
                    <c:v>0.249064917909635</c:v>
                  </c:pt>
                  <c:pt idx="107">
                    <c:v>0.30171730698343</c:v>
                  </c:pt>
                  <c:pt idx="109">
                    <c:v>0.117189305541647</c:v>
                  </c:pt>
                  <c:pt idx="111">
                    <c:v>0.07</c:v>
                  </c:pt>
                  <c:pt idx="113">
                    <c:v>0.128970280814354</c:v>
                  </c:pt>
                  <c:pt idx="115">
                    <c:v>0.0251661147842358</c:v>
                  </c:pt>
                  <c:pt idx="117">
                    <c:v>0.0208166599946614</c:v>
                  </c:pt>
                  <c:pt idx="121">
                    <c:v>0.0264575131106458</c:v>
                  </c:pt>
                  <c:pt idx="123">
                    <c:v>0.0351188458428422</c:v>
                  </c:pt>
                  <c:pt idx="127">
                    <c:v>0.0665832811847939</c:v>
                  </c:pt>
                  <c:pt idx="129">
                    <c:v>0.0299999999999998</c:v>
                  </c:pt>
                  <c:pt idx="131">
                    <c:v>0.0351188458428426</c:v>
                  </c:pt>
                  <c:pt idx="133">
                    <c:v>0.07</c:v>
                  </c:pt>
                </c:numCache>
              </c:numRef>
            </c:plus>
            <c:minus>
              <c:numRef>
                <c:f>Gly_first_analysis!$C$65:$EF$65</c:f>
                <c:numCache>
                  <c:formatCode>General</c:formatCode>
                  <c:ptCount val="134"/>
                  <c:pt idx="1">
                    <c:v>0.0</c:v>
                  </c:pt>
                  <c:pt idx="3">
                    <c:v>0.0901849950564582</c:v>
                  </c:pt>
                  <c:pt idx="5">
                    <c:v>0.0472581562625264</c:v>
                  </c:pt>
                  <c:pt idx="7">
                    <c:v>0.0950438495292219</c:v>
                  </c:pt>
                  <c:pt idx="9">
                    <c:v>0.213853532431272</c:v>
                  </c:pt>
                  <c:pt idx="11">
                    <c:v>0.023094010767585</c:v>
                  </c:pt>
                  <c:pt idx="13">
                    <c:v>0.0850490054811538</c:v>
                  </c:pt>
                  <c:pt idx="15">
                    <c:v>0.0680685928555405</c:v>
                  </c:pt>
                  <c:pt idx="17">
                    <c:v>0.056862407030773</c:v>
                  </c:pt>
                  <c:pt idx="19">
                    <c:v>0.0585946527708229</c:v>
                  </c:pt>
                  <c:pt idx="21">
                    <c:v>0.0832666399786454</c:v>
                  </c:pt>
                  <c:pt idx="23">
                    <c:v>0.126622799421484</c:v>
                  </c:pt>
                  <c:pt idx="25">
                    <c:v>0.0818535277187246</c:v>
                  </c:pt>
                  <c:pt idx="27">
                    <c:v>0.0251661147842358</c:v>
                  </c:pt>
                  <c:pt idx="29">
                    <c:v>0.0115470053837923</c:v>
                  </c:pt>
                  <c:pt idx="31">
                    <c:v>0.215715862498179</c:v>
                  </c:pt>
                  <c:pt idx="33">
                    <c:v>0.286181760425083</c:v>
                  </c:pt>
                  <c:pt idx="35">
                    <c:v>0.0100000000000002</c:v>
                  </c:pt>
                  <c:pt idx="37">
                    <c:v>0.0709459888459757</c:v>
                  </c:pt>
                  <c:pt idx="39">
                    <c:v>0.0709459888459757</c:v>
                  </c:pt>
                  <c:pt idx="41">
                    <c:v>0.062449979983984</c:v>
                  </c:pt>
                  <c:pt idx="43">
                    <c:v>0.0871779788708134</c:v>
                  </c:pt>
                  <c:pt idx="46">
                    <c:v>0.0321455025366435</c:v>
                  </c:pt>
                  <c:pt idx="49">
                    <c:v>0.102143689640297</c:v>
                  </c:pt>
                  <c:pt idx="51">
                    <c:v>0.0503322295684719</c:v>
                  </c:pt>
                  <c:pt idx="53">
                    <c:v>0.0899999999999998</c:v>
                  </c:pt>
                  <c:pt idx="55">
                    <c:v>0.102632028788938</c:v>
                  </c:pt>
                  <c:pt idx="57">
                    <c:v>0.0529150262212917</c:v>
                  </c:pt>
                  <c:pt idx="59">
                    <c:v>0.04</c:v>
                  </c:pt>
                  <c:pt idx="61">
                    <c:v>0.0499999999999998</c:v>
                  </c:pt>
                  <c:pt idx="63">
                    <c:v>0.125033328890074</c:v>
                  </c:pt>
                  <c:pt idx="65">
                    <c:v>0.345880518869354</c:v>
                  </c:pt>
                  <c:pt idx="67">
                    <c:v>0.0781024967590664</c:v>
                  </c:pt>
                  <c:pt idx="69">
                    <c:v>0.0493288286231624</c:v>
                  </c:pt>
                  <c:pt idx="71">
                    <c:v>0.063508529610859</c:v>
                  </c:pt>
                  <c:pt idx="73">
                    <c:v>0.0529150262212915</c:v>
                  </c:pt>
                  <c:pt idx="75">
                    <c:v>0.0665832811847939</c:v>
                  </c:pt>
                  <c:pt idx="77">
                    <c:v>0.0450924975282289</c:v>
                  </c:pt>
                  <c:pt idx="79">
                    <c:v>0.0299999999999998</c:v>
                  </c:pt>
                  <c:pt idx="81">
                    <c:v>0.0550757054728612</c:v>
                  </c:pt>
                  <c:pt idx="83">
                    <c:v>0.0152752523165191</c:v>
                  </c:pt>
                  <c:pt idx="85">
                    <c:v>0.0264575131106458</c:v>
                  </c:pt>
                  <c:pt idx="87">
                    <c:v>0.0208166599946612</c:v>
                  </c:pt>
                  <c:pt idx="89">
                    <c:v>0.0472581562625259</c:v>
                  </c:pt>
                  <c:pt idx="91">
                    <c:v>0.0115470053837928</c:v>
                  </c:pt>
                  <c:pt idx="93">
                    <c:v>0.132035348802256</c:v>
                  </c:pt>
                  <c:pt idx="97">
                    <c:v>0.183303027798234</c:v>
                  </c:pt>
                  <c:pt idx="99">
                    <c:v>0.226495033058123</c:v>
                  </c:pt>
                  <c:pt idx="101">
                    <c:v>0.14</c:v>
                  </c:pt>
                  <c:pt idx="103">
                    <c:v>0.0550757054728612</c:v>
                  </c:pt>
                  <c:pt idx="105">
                    <c:v>0.249064917909635</c:v>
                  </c:pt>
                  <c:pt idx="107">
                    <c:v>0.30171730698343</c:v>
                  </c:pt>
                  <c:pt idx="109">
                    <c:v>0.117189305541647</c:v>
                  </c:pt>
                  <c:pt idx="111">
                    <c:v>0.07</c:v>
                  </c:pt>
                  <c:pt idx="113">
                    <c:v>0.128970280814354</c:v>
                  </c:pt>
                  <c:pt idx="115">
                    <c:v>0.0251661147842358</c:v>
                  </c:pt>
                  <c:pt idx="117">
                    <c:v>0.0208166599946614</c:v>
                  </c:pt>
                  <c:pt idx="121">
                    <c:v>0.0264575131106458</c:v>
                  </c:pt>
                  <c:pt idx="123">
                    <c:v>0.0351188458428422</c:v>
                  </c:pt>
                  <c:pt idx="127">
                    <c:v>0.0665832811847939</c:v>
                  </c:pt>
                  <c:pt idx="129">
                    <c:v>0.0299999999999998</c:v>
                  </c:pt>
                  <c:pt idx="131">
                    <c:v>0.0351188458428426</c:v>
                  </c:pt>
                  <c:pt idx="133">
                    <c:v>0.07</c:v>
                  </c:pt>
                </c:numCache>
              </c:numRef>
            </c:minus>
            <c:spPr>
              <a:ln>
                <a:solidFill>
                  <a:sysClr val="windowText" lastClr="000000">
                    <a:alpha val="39000"/>
                  </a:sysClr>
                </a:solidFill>
                <a:prstDash val="sysDash"/>
              </a:ln>
            </c:spPr>
          </c:errBars>
          <c:val>
            <c:numRef>
              <c:f>Gly_first_analysis!$C$64:$EF$64</c:f>
              <c:numCache>
                <c:formatCode>General</c:formatCode>
                <c:ptCount val="134"/>
                <c:pt idx="1">
                  <c:v>7.19</c:v>
                </c:pt>
                <c:pt idx="3">
                  <c:v>7.233333333333333</c:v>
                </c:pt>
                <c:pt idx="5">
                  <c:v>6.926666666666666</c:v>
                </c:pt>
                <c:pt idx="7">
                  <c:v>7.143333333333333</c:v>
                </c:pt>
                <c:pt idx="9">
                  <c:v>6.026666666666667</c:v>
                </c:pt>
                <c:pt idx="11">
                  <c:v>5.996666666666666</c:v>
                </c:pt>
                <c:pt idx="13">
                  <c:v>5.833333333333332</c:v>
                </c:pt>
                <c:pt idx="15">
                  <c:v>5.716666666666665</c:v>
                </c:pt>
                <c:pt idx="17">
                  <c:v>5.696666666666666</c:v>
                </c:pt>
                <c:pt idx="19">
                  <c:v>5.636666666666666</c:v>
                </c:pt>
                <c:pt idx="21">
                  <c:v>5.753333333333333</c:v>
                </c:pt>
                <c:pt idx="23">
                  <c:v>5.866666666666667</c:v>
                </c:pt>
                <c:pt idx="25">
                  <c:v>5.78</c:v>
                </c:pt>
                <c:pt idx="27">
                  <c:v>5.593333333333333</c:v>
                </c:pt>
                <c:pt idx="29">
                  <c:v>5.796666666666666</c:v>
                </c:pt>
                <c:pt idx="31">
                  <c:v>6.266666666666665</c:v>
                </c:pt>
                <c:pt idx="33">
                  <c:v>6.359999999999999</c:v>
                </c:pt>
                <c:pt idx="35">
                  <c:v>7.100000000000001</c:v>
                </c:pt>
                <c:pt idx="37">
                  <c:v>6.996666666666666</c:v>
                </c:pt>
                <c:pt idx="39">
                  <c:v>6.996666666666666</c:v>
                </c:pt>
                <c:pt idx="41">
                  <c:v>6.94</c:v>
                </c:pt>
                <c:pt idx="43">
                  <c:v>6.93</c:v>
                </c:pt>
                <c:pt idx="46">
                  <c:v>7.153333333333333</c:v>
                </c:pt>
                <c:pt idx="49">
                  <c:v>7.006666666666666</c:v>
                </c:pt>
                <c:pt idx="51">
                  <c:v>7.056666666666665</c:v>
                </c:pt>
                <c:pt idx="53">
                  <c:v>7.03</c:v>
                </c:pt>
                <c:pt idx="55">
                  <c:v>7.123333333333332</c:v>
                </c:pt>
                <c:pt idx="57">
                  <c:v>7.329999999999999</c:v>
                </c:pt>
                <c:pt idx="59">
                  <c:v>7.21</c:v>
                </c:pt>
                <c:pt idx="61">
                  <c:v>7.16</c:v>
                </c:pt>
                <c:pt idx="63">
                  <c:v>7.233333333333333</c:v>
                </c:pt>
                <c:pt idx="65">
                  <c:v>7.406666666666666</c:v>
                </c:pt>
                <c:pt idx="67">
                  <c:v>7.09</c:v>
                </c:pt>
                <c:pt idx="69">
                  <c:v>7.086666666666666</c:v>
                </c:pt>
                <c:pt idx="71">
                  <c:v>7.283333333333334</c:v>
                </c:pt>
                <c:pt idx="73">
                  <c:v>7.25</c:v>
                </c:pt>
                <c:pt idx="75">
                  <c:v>7.193333333333334</c:v>
                </c:pt>
                <c:pt idx="77">
                  <c:v>7.216666666666665</c:v>
                </c:pt>
                <c:pt idx="79">
                  <c:v>7.24</c:v>
                </c:pt>
                <c:pt idx="81">
                  <c:v>7.263333333333332</c:v>
                </c:pt>
                <c:pt idx="83">
                  <c:v>7.296666666666666</c:v>
                </c:pt>
                <c:pt idx="85">
                  <c:v>7.29</c:v>
                </c:pt>
                <c:pt idx="87">
                  <c:v>7.303333333333333</c:v>
                </c:pt>
                <c:pt idx="89">
                  <c:v>7.333333333333332</c:v>
                </c:pt>
                <c:pt idx="91">
                  <c:v>7.526666666666666</c:v>
                </c:pt>
                <c:pt idx="93">
                  <c:v>6.953333333333333</c:v>
                </c:pt>
                <c:pt idx="97">
                  <c:v>6.12</c:v>
                </c:pt>
                <c:pt idx="99">
                  <c:v>7.05</c:v>
                </c:pt>
                <c:pt idx="101">
                  <c:v>7.32</c:v>
                </c:pt>
                <c:pt idx="103">
                  <c:v>7.223333333333332</c:v>
                </c:pt>
                <c:pt idx="105">
                  <c:v>7.176666666666666</c:v>
                </c:pt>
                <c:pt idx="107">
                  <c:v>7.106666666666666</c:v>
                </c:pt>
                <c:pt idx="109">
                  <c:v>7.143333333333333</c:v>
                </c:pt>
                <c:pt idx="111">
                  <c:v>7.25</c:v>
                </c:pt>
                <c:pt idx="113">
                  <c:v>7.406666666666666</c:v>
                </c:pt>
                <c:pt idx="115">
                  <c:v>7.186666666666667</c:v>
                </c:pt>
                <c:pt idx="117">
                  <c:v>7.313333333333332</c:v>
                </c:pt>
                <c:pt idx="121">
                  <c:v>7.32</c:v>
                </c:pt>
                <c:pt idx="123">
                  <c:v>7.396666666666667</c:v>
                </c:pt>
                <c:pt idx="127">
                  <c:v>7.253333333333332</c:v>
                </c:pt>
                <c:pt idx="129">
                  <c:v>7.31</c:v>
                </c:pt>
                <c:pt idx="131">
                  <c:v>7.303333333333333</c:v>
                </c:pt>
                <c:pt idx="133">
                  <c:v>7.29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95076728"/>
        <c:axId val="2095711112"/>
      </c:lineChart>
      <c:lineChart>
        <c:grouping val="standard"/>
        <c:varyColors val="0"/>
        <c:ser>
          <c:idx val="5"/>
          <c:order val="5"/>
          <c:tx>
            <c:strRef>
              <c:f>Gly_first_analysis!$B$32</c:f>
              <c:strCache>
                <c:ptCount val="1"/>
                <c:pt idx="0">
                  <c:v>% Methane</c:v>
                </c:pt>
              </c:strCache>
            </c:strRef>
          </c:tx>
          <c:spPr>
            <a:ln>
              <a:noFill/>
            </a:ln>
          </c:spPr>
          <c:marker>
            <c:symbol val="square"/>
            <c:size val="7"/>
            <c:spPr>
              <a:solidFill>
                <a:sysClr val="windowText" lastClr="000000"/>
              </a:solidFill>
              <a:ln>
                <a:solidFill>
                  <a:schemeClr val="tx1"/>
                </a:solidFill>
              </a:ln>
            </c:spPr>
          </c:marker>
          <c:errBars>
            <c:errDir val="y"/>
            <c:errBarType val="both"/>
            <c:errValType val="cust"/>
            <c:noEndCap val="0"/>
            <c:plus>
              <c:numRef>
                <c:f>Gly_first_analysis!$C$35:$EF$35</c:f>
                <c:numCache>
                  <c:formatCode>General</c:formatCode>
                  <c:ptCount val="134"/>
                  <c:pt idx="0">
                    <c:v>0.0</c:v>
                  </c:pt>
                  <c:pt idx="1">
                    <c:v>1.965536398374075</c:v>
                  </c:pt>
                  <c:pt idx="2">
                    <c:v>11.92658095739652</c:v>
                  </c:pt>
                  <c:pt idx="3">
                    <c:v>5.311308689955799</c:v>
                  </c:pt>
                  <c:pt idx="4">
                    <c:v>3.118225991382496</c:v>
                  </c:pt>
                  <c:pt idx="5">
                    <c:v>3.647373484212072</c:v>
                  </c:pt>
                  <c:pt idx="6">
                    <c:v>5.281413952090228</c:v>
                  </c:pt>
                  <c:pt idx="7">
                    <c:v>6.542425645991965</c:v>
                  </c:pt>
                  <c:pt idx="8">
                    <c:v>3.874274125562095</c:v>
                  </c:pt>
                  <c:pt idx="9">
                    <c:v>3.742102795666272</c:v>
                  </c:pt>
                  <c:pt idx="10">
                    <c:v>3.601851375797331</c:v>
                  </c:pt>
                  <c:pt idx="11">
                    <c:v>1.36137185711081</c:v>
                  </c:pt>
                  <c:pt idx="12">
                    <c:v>2.651414716712569</c:v>
                  </c:pt>
                  <c:pt idx="13">
                    <c:v>2.573583752927683</c:v>
                  </c:pt>
                  <c:pt idx="14">
                    <c:v>2.107921567168318</c:v>
                  </c:pt>
                  <c:pt idx="15">
                    <c:v>5.370288632839055</c:v>
                  </c:pt>
                  <c:pt idx="16">
                    <c:v>4.119870548128089</c:v>
                  </c:pt>
                  <c:pt idx="17">
                    <c:v>2.926317367158528</c:v>
                  </c:pt>
                  <c:pt idx="18">
                    <c:v>2.454248017893329</c:v>
                  </c:pt>
                  <c:pt idx="19">
                    <c:v>1.38924439894498</c:v>
                  </c:pt>
                  <c:pt idx="20">
                    <c:v>3.775358702604731</c:v>
                  </c:pt>
                  <c:pt idx="21">
                    <c:v>4.366157731156009</c:v>
                  </c:pt>
                  <c:pt idx="22">
                    <c:v>2.853652630109919</c:v>
                  </c:pt>
                  <c:pt idx="23">
                    <c:v>8.03761987987323</c:v>
                  </c:pt>
                  <c:pt idx="24">
                    <c:v>6.950059951779789</c:v>
                  </c:pt>
                  <c:pt idx="25">
                    <c:v>5.631163290120448</c:v>
                  </c:pt>
                  <c:pt idx="26">
                    <c:v>5.033222956847164</c:v>
                  </c:pt>
                  <c:pt idx="27">
                    <c:v>9.429740187301027</c:v>
                  </c:pt>
                  <c:pt idx="28">
                    <c:v>6.698009654616317</c:v>
                  </c:pt>
                  <c:pt idx="29">
                    <c:v>7.184242015225638</c:v>
                  </c:pt>
                  <c:pt idx="30">
                    <c:v>6.372074492136242</c:v>
                  </c:pt>
                  <c:pt idx="31">
                    <c:v>8.29638475481941</c:v>
                  </c:pt>
                  <c:pt idx="32">
                    <c:v>5.340724045795058</c:v>
                  </c:pt>
                  <c:pt idx="33">
                    <c:v>8.556284240252812</c:v>
                  </c:pt>
                  <c:pt idx="34">
                    <c:v>4.393555887129846</c:v>
                  </c:pt>
                  <c:pt idx="35">
                    <c:v>4.45084261685358</c:v>
                  </c:pt>
                  <c:pt idx="36">
                    <c:v>1.552417469626003</c:v>
                  </c:pt>
                  <c:pt idx="37">
                    <c:v>3.987898360456711</c:v>
                  </c:pt>
                  <c:pt idx="38">
                    <c:v>2.645751311064591</c:v>
                  </c:pt>
                  <c:pt idx="39">
                    <c:v>4.007908847932216</c:v>
                  </c:pt>
                  <c:pt idx="40">
                    <c:v>8.001874780324904</c:v>
                  </c:pt>
                  <c:pt idx="41">
                    <c:v>2.929732638541158</c:v>
                  </c:pt>
                  <c:pt idx="42">
                    <c:v>2.122105872319601</c:v>
                  </c:pt>
                  <c:pt idx="43">
                    <c:v>2.358671942711263</c:v>
                  </c:pt>
                  <c:pt idx="44">
                    <c:v>0.585946527708229</c:v>
                  </c:pt>
                  <c:pt idx="45">
                    <c:v>2.27449628123093</c:v>
                  </c:pt>
                  <c:pt idx="46">
                    <c:v>2.286919325205853</c:v>
                  </c:pt>
                  <c:pt idx="47">
                    <c:v>3.06431068920891</c:v>
                  </c:pt>
                  <c:pt idx="48">
                    <c:v>3.280751946327751</c:v>
                  </c:pt>
                  <c:pt idx="49">
                    <c:v>3.008875759039133</c:v>
                  </c:pt>
                  <c:pt idx="50">
                    <c:v>4.450842616853573</c:v>
                  </c:pt>
                  <c:pt idx="51">
                    <c:v>2.651414716712572</c:v>
                  </c:pt>
                  <c:pt idx="52">
                    <c:v>2.523885892824789</c:v>
                  </c:pt>
                  <c:pt idx="53">
                    <c:v>1.905255888325763</c:v>
                  </c:pt>
                  <c:pt idx="54">
                    <c:v>2.882707061079913</c:v>
                  </c:pt>
                  <c:pt idx="55">
                    <c:v>2.778488797889963</c:v>
                  </c:pt>
                  <c:pt idx="56">
                    <c:v>0.513160143944689</c:v>
                  </c:pt>
                  <c:pt idx="57">
                    <c:v>1.429452109492769</c:v>
                  </c:pt>
                  <c:pt idx="58">
                    <c:v>11.7717175184139</c:v>
                  </c:pt>
                  <c:pt idx="59">
                    <c:v>6.496922348312314</c:v>
                  </c:pt>
                  <c:pt idx="60">
                    <c:v>5.51935986626469</c:v>
                  </c:pt>
                  <c:pt idx="61">
                    <c:v>2.967041174863153</c:v>
                  </c:pt>
                  <c:pt idx="62">
                    <c:v>0.763762615825973</c:v>
                  </c:pt>
                  <c:pt idx="63">
                    <c:v>1.724335620850341</c:v>
                  </c:pt>
                  <c:pt idx="64">
                    <c:v>4.055038018728473</c:v>
                  </c:pt>
                  <c:pt idx="65">
                    <c:v>2.565800719723442</c:v>
                  </c:pt>
                  <c:pt idx="66">
                    <c:v>2.325940669922598</c:v>
                  </c:pt>
                  <c:pt idx="67">
                    <c:v>2.514623895005633</c:v>
                  </c:pt>
                  <c:pt idx="68">
                    <c:v>0.305505046330387</c:v>
                  </c:pt>
                  <c:pt idx="69">
                    <c:v>2.433789911502906</c:v>
                  </c:pt>
                  <c:pt idx="70">
                    <c:v>1.053565375285278</c:v>
                  </c:pt>
                  <c:pt idx="71">
                    <c:v>0.984885780179614</c:v>
                  </c:pt>
                  <c:pt idx="72">
                    <c:v>1.250333288900737</c:v>
                  </c:pt>
                  <c:pt idx="73">
                    <c:v>0.850490054811532</c:v>
                  </c:pt>
                  <c:pt idx="74">
                    <c:v>1.594783161854092</c:v>
                  </c:pt>
                  <c:pt idx="75">
                    <c:v>1.258305739211792</c:v>
                  </c:pt>
                  <c:pt idx="76">
                    <c:v>0.346410161513772</c:v>
                  </c:pt>
                  <c:pt idx="77">
                    <c:v>2.079262689833429</c:v>
                  </c:pt>
                  <c:pt idx="78">
                    <c:v>2.30289672658878</c:v>
                  </c:pt>
                  <c:pt idx="79">
                    <c:v>2.662705391138868</c:v>
                  </c:pt>
                  <c:pt idx="80">
                    <c:v>0.721110255092794</c:v>
                  </c:pt>
                  <c:pt idx="81">
                    <c:v>1.563116545025785</c:v>
                  </c:pt>
                  <c:pt idx="82">
                    <c:v>1.537313674346693</c:v>
                  </c:pt>
                  <c:pt idx="83">
                    <c:v>1.113552872566006</c:v>
                  </c:pt>
                  <c:pt idx="84">
                    <c:v>2.200757445365871</c:v>
                  </c:pt>
                  <c:pt idx="85">
                    <c:v>0.723417813807023</c:v>
                  </c:pt>
                  <c:pt idx="86">
                    <c:v>3.235737937472686</c:v>
                  </c:pt>
                  <c:pt idx="87">
                    <c:v>0.351188458428426</c:v>
                  </c:pt>
                  <c:pt idx="88">
                    <c:v>1.497776129244068</c:v>
                  </c:pt>
                  <c:pt idx="89">
                    <c:v>1.553490693030806</c:v>
                  </c:pt>
                  <c:pt idx="90">
                    <c:v>1.361371857110812</c:v>
                  </c:pt>
                  <c:pt idx="91">
                    <c:v>3.774034092762451</c:v>
                  </c:pt>
                  <c:pt idx="92">
                    <c:v>5.744852768638471</c:v>
                  </c:pt>
                  <c:pt idx="93">
                    <c:v>9.734988443752654</c:v>
                  </c:pt>
                  <c:pt idx="94">
                    <c:v>2.084066537645415</c:v>
                  </c:pt>
                  <c:pt idx="95">
                    <c:v>2.573583752927682</c:v>
                  </c:pt>
                  <c:pt idx="96">
                    <c:v>10.98650687586065</c:v>
                  </c:pt>
                  <c:pt idx="97">
                    <c:v>4.361574639202386</c:v>
                  </c:pt>
                  <c:pt idx="98">
                    <c:v>16.15580391066938</c:v>
                  </c:pt>
                  <c:pt idx="99">
                    <c:v>13.03111660603189</c:v>
                  </c:pt>
                  <c:pt idx="100">
                    <c:v>28.9936199878525</c:v>
                  </c:pt>
                  <c:pt idx="101">
                    <c:v>26.33426158701498</c:v>
                  </c:pt>
                  <c:pt idx="102">
                    <c:v>11.64874814447172</c:v>
                  </c:pt>
                  <c:pt idx="103">
                    <c:v>21.31267228669367</c:v>
                  </c:pt>
                  <c:pt idx="104">
                    <c:v>23.57484535120716</c:v>
                  </c:pt>
                  <c:pt idx="105">
                    <c:v>18.62292494033451</c:v>
                  </c:pt>
                  <c:pt idx="106">
                    <c:v>18.62292494033451</c:v>
                  </c:pt>
                  <c:pt idx="107">
                    <c:v>10.39054056983242</c:v>
                  </c:pt>
                  <c:pt idx="108">
                    <c:v>6.42105910267153</c:v>
                  </c:pt>
                  <c:pt idx="109">
                    <c:v>7.02163323830957</c:v>
                  </c:pt>
                  <c:pt idx="110">
                    <c:v>2.345918441321722</c:v>
                  </c:pt>
                  <c:pt idx="111">
                    <c:v>3.295957119462165</c:v>
                  </c:pt>
                  <c:pt idx="112">
                    <c:v>4.921720566360237</c:v>
                  </c:pt>
                  <c:pt idx="113">
                    <c:v>1.21243556529822</c:v>
                  </c:pt>
                  <c:pt idx="114">
                    <c:v>3.04357246231026</c:v>
                  </c:pt>
                  <c:pt idx="115">
                    <c:v>3.271594921950655</c:v>
                  </c:pt>
                  <c:pt idx="116">
                    <c:v>6.422097269065094</c:v>
                  </c:pt>
                  <c:pt idx="118">
                    <c:v>5.619905100029122</c:v>
                  </c:pt>
                  <c:pt idx="119">
                    <c:v>2.150193789716012</c:v>
                  </c:pt>
                  <c:pt idx="120">
                    <c:v>2.730079363925772</c:v>
                  </c:pt>
                  <c:pt idx="121">
                    <c:v>1.969771560359219</c:v>
                  </c:pt>
                  <c:pt idx="122">
                    <c:v>4.128357219685976</c:v>
                  </c:pt>
                  <c:pt idx="123">
                    <c:v>3.113411847689498</c:v>
                  </c:pt>
                  <c:pt idx="124">
                    <c:v>1.479864858694876</c:v>
                  </c:pt>
                  <c:pt idx="125">
                    <c:v>0.305505046330394</c:v>
                  </c:pt>
                  <c:pt idx="127">
                    <c:v>2.170253441421075</c:v>
                  </c:pt>
                  <c:pt idx="128">
                    <c:v>6.47842573469821</c:v>
                  </c:pt>
                  <c:pt idx="129">
                    <c:v>4.229657196511322</c:v>
                  </c:pt>
                  <c:pt idx="130">
                    <c:v>1.637070554374488</c:v>
                  </c:pt>
                  <c:pt idx="131">
                    <c:v>4.714870093650513</c:v>
                  </c:pt>
                  <c:pt idx="132">
                    <c:v>3.207802986469094</c:v>
                  </c:pt>
                  <c:pt idx="133">
                    <c:v>5.533835318595353</c:v>
                  </c:pt>
                </c:numCache>
              </c:numRef>
            </c:plus>
            <c:minus>
              <c:numRef>
                <c:f>Gly_first_analysis!$C$35:$EF$35</c:f>
                <c:numCache>
                  <c:formatCode>General</c:formatCode>
                  <c:ptCount val="134"/>
                  <c:pt idx="0">
                    <c:v>0.0</c:v>
                  </c:pt>
                  <c:pt idx="1">
                    <c:v>1.965536398374075</c:v>
                  </c:pt>
                  <c:pt idx="2">
                    <c:v>11.92658095739652</c:v>
                  </c:pt>
                  <c:pt idx="3">
                    <c:v>5.311308689955799</c:v>
                  </c:pt>
                  <c:pt idx="4">
                    <c:v>3.118225991382496</c:v>
                  </c:pt>
                  <c:pt idx="5">
                    <c:v>3.647373484212072</c:v>
                  </c:pt>
                  <c:pt idx="6">
                    <c:v>5.281413952090228</c:v>
                  </c:pt>
                  <c:pt idx="7">
                    <c:v>6.542425645991965</c:v>
                  </c:pt>
                  <c:pt idx="8">
                    <c:v>3.874274125562095</c:v>
                  </c:pt>
                  <c:pt idx="9">
                    <c:v>3.742102795666272</c:v>
                  </c:pt>
                  <c:pt idx="10">
                    <c:v>3.601851375797331</c:v>
                  </c:pt>
                  <c:pt idx="11">
                    <c:v>1.36137185711081</c:v>
                  </c:pt>
                  <c:pt idx="12">
                    <c:v>2.651414716712569</c:v>
                  </c:pt>
                  <c:pt idx="13">
                    <c:v>2.573583752927683</c:v>
                  </c:pt>
                  <c:pt idx="14">
                    <c:v>2.107921567168318</c:v>
                  </c:pt>
                  <c:pt idx="15">
                    <c:v>5.370288632839055</c:v>
                  </c:pt>
                  <c:pt idx="16">
                    <c:v>4.119870548128089</c:v>
                  </c:pt>
                  <c:pt idx="17">
                    <c:v>2.926317367158528</c:v>
                  </c:pt>
                  <c:pt idx="18">
                    <c:v>2.454248017893329</c:v>
                  </c:pt>
                  <c:pt idx="19">
                    <c:v>1.38924439894498</c:v>
                  </c:pt>
                  <c:pt idx="20">
                    <c:v>3.775358702604731</c:v>
                  </c:pt>
                  <c:pt idx="21">
                    <c:v>4.366157731156009</c:v>
                  </c:pt>
                  <c:pt idx="22">
                    <c:v>2.853652630109919</c:v>
                  </c:pt>
                  <c:pt idx="23">
                    <c:v>8.03761987987323</c:v>
                  </c:pt>
                  <c:pt idx="24">
                    <c:v>6.950059951779789</c:v>
                  </c:pt>
                  <c:pt idx="25">
                    <c:v>5.631163290120448</c:v>
                  </c:pt>
                  <c:pt idx="26">
                    <c:v>5.033222956847164</c:v>
                  </c:pt>
                  <c:pt idx="27">
                    <c:v>9.429740187301027</c:v>
                  </c:pt>
                  <c:pt idx="28">
                    <c:v>6.698009654616317</c:v>
                  </c:pt>
                  <c:pt idx="29">
                    <c:v>7.184242015225638</c:v>
                  </c:pt>
                  <c:pt idx="30">
                    <c:v>6.372074492136242</c:v>
                  </c:pt>
                  <c:pt idx="31">
                    <c:v>8.29638475481941</c:v>
                  </c:pt>
                  <c:pt idx="32">
                    <c:v>5.340724045795058</c:v>
                  </c:pt>
                  <c:pt idx="33">
                    <c:v>8.556284240252812</c:v>
                  </c:pt>
                  <c:pt idx="34">
                    <c:v>4.393555887129846</c:v>
                  </c:pt>
                  <c:pt idx="35">
                    <c:v>4.45084261685358</c:v>
                  </c:pt>
                  <c:pt idx="36">
                    <c:v>1.552417469626003</c:v>
                  </c:pt>
                  <c:pt idx="37">
                    <c:v>3.987898360456711</c:v>
                  </c:pt>
                  <c:pt idx="38">
                    <c:v>2.645751311064591</c:v>
                  </c:pt>
                  <c:pt idx="39">
                    <c:v>4.007908847932216</c:v>
                  </c:pt>
                  <c:pt idx="40">
                    <c:v>8.001874780324904</c:v>
                  </c:pt>
                  <c:pt idx="41">
                    <c:v>2.929732638541158</c:v>
                  </c:pt>
                  <c:pt idx="42">
                    <c:v>2.122105872319601</c:v>
                  </c:pt>
                  <c:pt idx="43">
                    <c:v>2.358671942711263</c:v>
                  </c:pt>
                  <c:pt idx="44">
                    <c:v>0.585946527708229</c:v>
                  </c:pt>
                  <c:pt idx="45">
                    <c:v>2.27449628123093</c:v>
                  </c:pt>
                  <c:pt idx="46">
                    <c:v>2.286919325205853</c:v>
                  </c:pt>
                  <c:pt idx="47">
                    <c:v>3.06431068920891</c:v>
                  </c:pt>
                  <c:pt idx="48">
                    <c:v>3.280751946327751</c:v>
                  </c:pt>
                  <c:pt idx="49">
                    <c:v>3.008875759039133</c:v>
                  </c:pt>
                  <c:pt idx="50">
                    <c:v>4.450842616853573</c:v>
                  </c:pt>
                  <c:pt idx="51">
                    <c:v>2.651414716712572</c:v>
                  </c:pt>
                  <c:pt idx="52">
                    <c:v>2.523885892824789</c:v>
                  </c:pt>
                  <c:pt idx="53">
                    <c:v>1.905255888325763</c:v>
                  </c:pt>
                  <c:pt idx="54">
                    <c:v>2.882707061079913</c:v>
                  </c:pt>
                  <c:pt idx="55">
                    <c:v>2.778488797889963</c:v>
                  </c:pt>
                  <c:pt idx="56">
                    <c:v>0.513160143944689</c:v>
                  </c:pt>
                  <c:pt idx="57">
                    <c:v>1.429452109492769</c:v>
                  </c:pt>
                  <c:pt idx="58">
                    <c:v>11.7717175184139</c:v>
                  </c:pt>
                  <c:pt idx="59">
                    <c:v>6.496922348312314</c:v>
                  </c:pt>
                  <c:pt idx="60">
                    <c:v>5.51935986626469</c:v>
                  </c:pt>
                  <c:pt idx="61">
                    <c:v>2.967041174863153</c:v>
                  </c:pt>
                  <c:pt idx="62">
                    <c:v>0.763762615825973</c:v>
                  </c:pt>
                  <c:pt idx="63">
                    <c:v>1.724335620850341</c:v>
                  </c:pt>
                  <c:pt idx="64">
                    <c:v>4.055038018728473</c:v>
                  </c:pt>
                  <c:pt idx="65">
                    <c:v>2.565800719723442</c:v>
                  </c:pt>
                  <c:pt idx="66">
                    <c:v>2.325940669922598</c:v>
                  </c:pt>
                  <c:pt idx="67">
                    <c:v>2.514623895005633</c:v>
                  </c:pt>
                  <c:pt idx="68">
                    <c:v>0.305505046330387</c:v>
                  </c:pt>
                  <c:pt idx="69">
                    <c:v>2.433789911502906</c:v>
                  </c:pt>
                  <c:pt idx="70">
                    <c:v>1.053565375285278</c:v>
                  </c:pt>
                  <c:pt idx="71">
                    <c:v>0.984885780179614</c:v>
                  </c:pt>
                  <c:pt idx="72">
                    <c:v>1.250333288900737</c:v>
                  </c:pt>
                  <c:pt idx="73">
                    <c:v>0.850490054811532</c:v>
                  </c:pt>
                  <c:pt idx="74">
                    <c:v>1.594783161854092</c:v>
                  </c:pt>
                  <c:pt idx="75">
                    <c:v>1.258305739211792</c:v>
                  </c:pt>
                  <c:pt idx="76">
                    <c:v>0.346410161513772</c:v>
                  </c:pt>
                  <c:pt idx="77">
                    <c:v>2.079262689833429</c:v>
                  </c:pt>
                  <c:pt idx="78">
                    <c:v>2.30289672658878</c:v>
                  </c:pt>
                  <c:pt idx="79">
                    <c:v>2.662705391138868</c:v>
                  </c:pt>
                  <c:pt idx="80">
                    <c:v>0.721110255092794</c:v>
                  </c:pt>
                  <c:pt idx="81">
                    <c:v>1.563116545025785</c:v>
                  </c:pt>
                  <c:pt idx="82">
                    <c:v>1.537313674346693</c:v>
                  </c:pt>
                  <c:pt idx="83">
                    <c:v>1.113552872566006</c:v>
                  </c:pt>
                  <c:pt idx="84">
                    <c:v>2.200757445365871</c:v>
                  </c:pt>
                  <c:pt idx="85">
                    <c:v>0.723417813807023</c:v>
                  </c:pt>
                  <c:pt idx="86">
                    <c:v>3.235737937472686</c:v>
                  </c:pt>
                  <c:pt idx="87">
                    <c:v>0.351188458428426</c:v>
                  </c:pt>
                  <c:pt idx="88">
                    <c:v>1.497776129244068</c:v>
                  </c:pt>
                  <c:pt idx="89">
                    <c:v>1.553490693030806</c:v>
                  </c:pt>
                  <c:pt idx="90">
                    <c:v>1.361371857110812</c:v>
                  </c:pt>
                  <c:pt idx="91">
                    <c:v>3.774034092762451</c:v>
                  </c:pt>
                  <c:pt idx="92">
                    <c:v>5.744852768638471</c:v>
                  </c:pt>
                  <c:pt idx="93">
                    <c:v>9.734988443752654</c:v>
                  </c:pt>
                  <c:pt idx="94">
                    <c:v>2.084066537645415</c:v>
                  </c:pt>
                  <c:pt idx="95">
                    <c:v>2.573583752927682</c:v>
                  </c:pt>
                  <c:pt idx="96">
                    <c:v>10.98650687586065</c:v>
                  </c:pt>
                  <c:pt idx="97">
                    <c:v>4.361574639202386</c:v>
                  </c:pt>
                  <c:pt idx="98">
                    <c:v>16.15580391066938</c:v>
                  </c:pt>
                  <c:pt idx="99">
                    <c:v>13.03111660603189</c:v>
                  </c:pt>
                  <c:pt idx="100">
                    <c:v>28.9936199878525</c:v>
                  </c:pt>
                  <c:pt idx="101">
                    <c:v>26.33426158701498</c:v>
                  </c:pt>
                  <c:pt idx="102">
                    <c:v>11.64874814447172</c:v>
                  </c:pt>
                  <c:pt idx="103">
                    <c:v>21.31267228669367</c:v>
                  </c:pt>
                  <c:pt idx="104">
                    <c:v>23.57484535120716</c:v>
                  </c:pt>
                  <c:pt idx="105">
                    <c:v>18.62292494033451</c:v>
                  </c:pt>
                  <c:pt idx="106">
                    <c:v>18.62292494033451</c:v>
                  </c:pt>
                  <c:pt idx="107">
                    <c:v>10.39054056983242</c:v>
                  </c:pt>
                  <c:pt idx="108">
                    <c:v>6.42105910267153</c:v>
                  </c:pt>
                  <c:pt idx="109">
                    <c:v>7.02163323830957</c:v>
                  </c:pt>
                  <c:pt idx="110">
                    <c:v>2.345918441321722</c:v>
                  </c:pt>
                  <c:pt idx="111">
                    <c:v>3.295957119462165</c:v>
                  </c:pt>
                  <c:pt idx="112">
                    <c:v>4.921720566360237</c:v>
                  </c:pt>
                  <c:pt idx="113">
                    <c:v>1.21243556529822</c:v>
                  </c:pt>
                  <c:pt idx="114">
                    <c:v>3.04357246231026</c:v>
                  </c:pt>
                  <c:pt idx="115">
                    <c:v>3.271594921950655</c:v>
                  </c:pt>
                  <c:pt idx="116">
                    <c:v>6.422097269065094</c:v>
                  </c:pt>
                  <c:pt idx="118">
                    <c:v>5.619905100029122</c:v>
                  </c:pt>
                  <c:pt idx="119">
                    <c:v>2.150193789716012</c:v>
                  </c:pt>
                  <c:pt idx="120">
                    <c:v>2.730079363925772</c:v>
                  </c:pt>
                  <c:pt idx="121">
                    <c:v>1.969771560359219</c:v>
                  </c:pt>
                  <c:pt idx="122">
                    <c:v>4.128357219685976</c:v>
                  </c:pt>
                  <c:pt idx="123">
                    <c:v>3.113411847689498</c:v>
                  </c:pt>
                  <c:pt idx="124">
                    <c:v>1.479864858694876</c:v>
                  </c:pt>
                  <c:pt idx="125">
                    <c:v>0.305505046330394</c:v>
                  </c:pt>
                  <c:pt idx="127">
                    <c:v>2.170253441421075</c:v>
                  </c:pt>
                  <c:pt idx="128">
                    <c:v>6.47842573469821</c:v>
                  </c:pt>
                  <c:pt idx="129">
                    <c:v>4.229657196511322</c:v>
                  </c:pt>
                  <c:pt idx="130">
                    <c:v>1.637070554374488</c:v>
                  </c:pt>
                  <c:pt idx="131">
                    <c:v>4.714870093650513</c:v>
                  </c:pt>
                  <c:pt idx="132">
                    <c:v>3.207802986469094</c:v>
                  </c:pt>
                  <c:pt idx="133">
                    <c:v>5.533835318595353</c:v>
                  </c:pt>
                </c:numCache>
              </c:numRef>
            </c:minus>
            <c:spPr>
              <a:ln>
                <a:solidFill>
                  <a:sysClr val="windowText" lastClr="000000">
                    <a:alpha val="48000"/>
                  </a:sysClr>
                </a:solidFill>
                <a:prstDash val="sysDot"/>
              </a:ln>
            </c:spPr>
          </c:errBars>
          <c:val>
            <c:numRef>
              <c:f>Gly_first_analysis!$C$34:$EF$34</c:f>
              <c:numCache>
                <c:formatCode>General</c:formatCode>
                <c:ptCount val="134"/>
                <c:pt idx="0">
                  <c:v>0.0</c:v>
                </c:pt>
                <c:pt idx="1">
                  <c:v>21.56666666666667</c:v>
                </c:pt>
                <c:pt idx="2">
                  <c:v>46.66666666666666</c:v>
                </c:pt>
                <c:pt idx="3">
                  <c:v>60.1</c:v>
                </c:pt>
                <c:pt idx="4">
                  <c:v>68.83333333333333</c:v>
                </c:pt>
                <c:pt idx="5">
                  <c:v>66.96666666666665</c:v>
                </c:pt>
                <c:pt idx="6">
                  <c:v>64.76666666666666</c:v>
                </c:pt>
                <c:pt idx="7">
                  <c:v>63.03333333333334</c:v>
                </c:pt>
                <c:pt idx="8">
                  <c:v>14.9</c:v>
                </c:pt>
                <c:pt idx="9">
                  <c:v>20.13333333333333</c:v>
                </c:pt>
                <c:pt idx="10">
                  <c:v>28.83333333333333</c:v>
                </c:pt>
                <c:pt idx="11">
                  <c:v>30.03333333333333</c:v>
                </c:pt>
                <c:pt idx="12">
                  <c:v>34.5</c:v>
                </c:pt>
                <c:pt idx="13">
                  <c:v>40.36666666666667</c:v>
                </c:pt>
                <c:pt idx="14">
                  <c:v>38.83333333333334</c:v>
                </c:pt>
                <c:pt idx="15">
                  <c:v>26.89999999999999</c:v>
                </c:pt>
                <c:pt idx="16">
                  <c:v>19.73333333333333</c:v>
                </c:pt>
                <c:pt idx="17">
                  <c:v>22.36666666666666</c:v>
                </c:pt>
                <c:pt idx="18">
                  <c:v>21.86666666666666</c:v>
                </c:pt>
                <c:pt idx="19">
                  <c:v>22.0</c:v>
                </c:pt>
                <c:pt idx="20">
                  <c:v>12.46666666666667</c:v>
                </c:pt>
                <c:pt idx="21">
                  <c:v>20.06666666666667</c:v>
                </c:pt>
                <c:pt idx="22">
                  <c:v>16.83333333333333</c:v>
                </c:pt>
                <c:pt idx="23">
                  <c:v>18.66666666666667</c:v>
                </c:pt>
                <c:pt idx="24">
                  <c:v>20.73333333333333</c:v>
                </c:pt>
                <c:pt idx="25">
                  <c:v>19.3</c:v>
                </c:pt>
                <c:pt idx="26">
                  <c:v>15.16666666666667</c:v>
                </c:pt>
                <c:pt idx="27">
                  <c:v>15.1</c:v>
                </c:pt>
                <c:pt idx="28">
                  <c:v>16.26666666666667</c:v>
                </c:pt>
                <c:pt idx="29">
                  <c:v>21.36666666666666</c:v>
                </c:pt>
                <c:pt idx="30">
                  <c:v>21.13333333333333</c:v>
                </c:pt>
                <c:pt idx="31">
                  <c:v>27.5</c:v>
                </c:pt>
                <c:pt idx="32">
                  <c:v>27.36666666666666</c:v>
                </c:pt>
                <c:pt idx="33">
                  <c:v>47.70000000000001</c:v>
                </c:pt>
                <c:pt idx="34">
                  <c:v>63.13333333333333</c:v>
                </c:pt>
                <c:pt idx="35">
                  <c:v>76.5</c:v>
                </c:pt>
                <c:pt idx="36">
                  <c:v>59.3</c:v>
                </c:pt>
                <c:pt idx="37">
                  <c:v>58.23333333333332</c:v>
                </c:pt>
                <c:pt idx="38">
                  <c:v>44.9</c:v>
                </c:pt>
                <c:pt idx="39">
                  <c:v>45.66666666666666</c:v>
                </c:pt>
                <c:pt idx="40">
                  <c:v>49.0</c:v>
                </c:pt>
                <c:pt idx="41">
                  <c:v>62.83333333333334</c:v>
                </c:pt>
                <c:pt idx="42">
                  <c:v>58.26666666666667</c:v>
                </c:pt>
                <c:pt idx="43">
                  <c:v>57.33333333333334</c:v>
                </c:pt>
                <c:pt idx="44">
                  <c:v>61.63333333333332</c:v>
                </c:pt>
                <c:pt idx="45">
                  <c:v>56.93333333333334</c:v>
                </c:pt>
                <c:pt idx="46">
                  <c:v>56.7</c:v>
                </c:pt>
                <c:pt idx="47">
                  <c:v>59.1</c:v>
                </c:pt>
                <c:pt idx="48">
                  <c:v>64.06666666666666</c:v>
                </c:pt>
                <c:pt idx="49">
                  <c:v>64.66666666666667</c:v>
                </c:pt>
                <c:pt idx="50">
                  <c:v>72.8</c:v>
                </c:pt>
                <c:pt idx="51">
                  <c:v>66.3</c:v>
                </c:pt>
                <c:pt idx="52">
                  <c:v>68.2</c:v>
                </c:pt>
                <c:pt idx="53">
                  <c:v>68.99999999999998</c:v>
                </c:pt>
                <c:pt idx="54">
                  <c:v>65.2</c:v>
                </c:pt>
                <c:pt idx="55">
                  <c:v>68.3</c:v>
                </c:pt>
                <c:pt idx="56">
                  <c:v>66.93333333333334</c:v>
                </c:pt>
                <c:pt idx="57">
                  <c:v>66.96666666666668</c:v>
                </c:pt>
                <c:pt idx="58">
                  <c:v>61.16666666666666</c:v>
                </c:pt>
                <c:pt idx="59">
                  <c:v>64.5</c:v>
                </c:pt>
                <c:pt idx="60">
                  <c:v>65.63333333333334</c:v>
                </c:pt>
                <c:pt idx="61">
                  <c:v>68.93333333333334</c:v>
                </c:pt>
                <c:pt idx="62">
                  <c:v>67.56666666666667</c:v>
                </c:pt>
                <c:pt idx="63">
                  <c:v>65.43333333333332</c:v>
                </c:pt>
                <c:pt idx="64">
                  <c:v>64.56666666666666</c:v>
                </c:pt>
                <c:pt idx="65">
                  <c:v>68.83333333333333</c:v>
                </c:pt>
                <c:pt idx="66">
                  <c:v>70.4</c:v>
                </c:pt>
                <c:pt idx="67">
                  <c:v>69.23333333333333</c:v>
                </c:pt>
                <c:pt idx="68">
                  <c:v>74.83333333333333</c:v>
                </c:pt>
                <c:pt idx="69">
                  <c:v>68.83333333333333</c:v>
                </c:pt>
                <c:pt idx="70">
                  <c:v>71.9</c:v>
                </c:pt>
                <c:pt idx="71">
                  <c:v>69.9</c:v>
                </c:pt>
                <c:pt idx="72">
                  <c:v>69.23333333333333</c:v>
                </c:pt>
                <c:pt idx="73">
                  <c:v>69.23333333333333</c:v>
                </c:pt>
                <c:pt idx="74">
                  <c:v>69.33333333333333</c:v>
                </c:pt>
                <c:pt idx="75">
                  <c:v>70.03333333333335</c:v>
                </c:pt>
                <c:pt idx="76">
                  <c:v>70.10000000000001</c:v>
                </c:pt>
                <c:pt idx="77">
                  <c:v>67.83333333333333</c:v>
                </c:pt>
                <c:pt idx="78">
                  <c:v>67.93333333333334</c:v>
                </c:pt>
                <c:pt idx="79">
                  <c:v>67.7</c:v>
                </c:pt>
                <c:pt idx="80">
                  <c:v>71.2</c:v>
                </c:pt>
                <c:pt idx="81">
                  <c:v>69.96666666666668</c:v>
                </c:pt>
                <c:pt idx="82">
                  <c:v>69.16666666666667</c:v>
                </c:pt>
                <c:pt idx="83">
                  <c:v>70.5</c:v>
                </c:pt>
                <c:pt idx="84">
                  <c:v>68.13333333333334</c:v>
                </c:pt>
                <c:pt idx="85">
                  <c:v>77.86666666666667</c:v>
                </c:pt>
                <c:pt idx="86">
                  <c:v>64.9</c:v>
                </c:pt>
                <c:pt idx="87">
                  <c:v>73.46666666666666</c:v>
                </c:pt>
                <c:pt idx="88">
                  <c:v>71.73333333333333</c:v>
                </c:pt>
                <c:pt idx="89">
                  <c:v>69.33333333333333</c:v>
                </c:pt>
                <c:pt idx="90">
                  <c:v>69.33333333333333</c:v>
                </c:pt>
                <c:pt idx="91">
                  <c:v>67.76666666666666</c:v>
                </c:pt>
                <c:pt idx="92">
                  <c:v>32.96666666666667</c:v>
                </c:pt>
                <c:pt idx="93">
                  <c:v>61.70000000000001</c:v>
                </c:pt>
                <c:pt idx="94">
                  <c:v>66.56666666666667</c:v>
                </c:pt>
                <c:pt idx="95">
                  <c:v>62.03333333333334</c:v>
                </c:pt>
                <c:pt idx="96">
                  <c:v>15.23333333333333</c:v>
                </c:pt>
                <c:pt idx="97">
                  <c:v>24.76666666666667</c:v>
                </c:pt>
                <c:pt idx="98">
                  <c:v>14.6</c:v>
                </c:pt>
                <c:pt idx="99">
                  <c:v>23.6</c:v>
                </c:pt>
                <c:pt idx="100">
                  <c:v>31.4</c:v>
                </c:pt>
                <c:pt idx="101">
                  <c:v>36.33333333333334</c:v>
                </c:pt>
                <c:pt idx="102">
                  <c:v>16.03333333333333</c:v>
                </c:pt>
                <c:pt idx="103">
                  <c:v>28.2</c:v>
                </c:pt>
                <c:pt idx="104">
                  <c:v>29.93333333333333</c:v>
                </c:pt>
                <c:pt idx="105">
                  <c:v>22.96666666666667</c:v>
                </c:pt>
                <c:pt idx="106">
                  <c:v>22.96666666666667</c:v>
                </c:pt>
                <c:pt idx="107">
                  <c:v>29.33333333333333</c:v>
                </c:pt>
                <c:pt idx="108">
                  <c:v>49.7</c:v>
                </c:pt>
                <c:pt idx="109">
                  <c:v>50.03333333333333</c:v>
                </c:pt>
                <c:pt idx="110">
                  <c:v>47.56666666666666</c:v>
                </c:pt>
                <c:pt idx="111">
                  <c:v>58.36666666666667</c:v>
                </c:pt>
                <c:pt idx="112">
                  <c:v>55.23333333333334</c:v>
                </c:pt>
                <c:pt idx="113">
                  <c:v>70.2</c:v>
                </c:pt>
                <c:pt idx="114">
                  <c:v>54.46666666666667</c:v>
                </c:pt>
                <c:pt idx="115">
                  <c:v>72.43333333333334</c:v>
                </c:pt>
                <c:pt idx="116">
                  <c:v>69.76666666666666</c:v>
                </c:pt>
                <c:pt idx="118">
                  <c:v>78.76666666666666</c:v>
                </c:pt>
                <c:pt idx="119">
                  <c:v>78.23333333333333</c:v>
                </c:pt>
                <c:pt idx="120">
                  <c:v>67.53333333333333</c:v>
                </c:pt>
                <c:pt idx="121">
                  <c:v>81.0</c:v>
                </c:pt>
                <c:pt idx="122">
                  <c:v>73.53333333333333</c:v>
                </c:pt>
                <c:pt idx="123">
                  <c:v>80.26666666666666</c:v>
                </c:pt>
                <c:pt idx="124">
                  <c:v>75.7</c:v>
                </c:pt>
                <c:pt idx="125">
                  <c:v>79.93333333333334</c:v>
                </c:pt>
                <c:pt idx="127">
                  <c:v>77.9</c:v>
                </c:pt>
                <c:pt idx="128">
                  <c:v>56.6</c:v>
                </c:pt>
                <c:pt idx="129">
                  <c:v>71.7</c:v>
                </c:pt>
                <c:pt idx="130">
                  <c:v>59.4</c:v>
                </c:pt>
                <c:pt idx="131">
                  <c:v>75.4</c:v>
                </c:pt>
                <c:pt idx="132">
                  <c:v>73.6</c:v>
                </c:pt>
                <c:pt idx="133">
                  <c:v>76.66666666666667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95060312"/>
        <c:axId val="2083361544"/>
      </c:lineChart>
      <c:catAx>
        <c:axId val="209507672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600"/>
                </a:pPr>
                <a:r>
                  <a:rPr lang="en-US" sz="1600"/>
                  <a:t>Day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2095711112"/>
        <c:crosses val="autoZero"/>
        <c:auto val="1"/>
        <c:lblAlgn val="ctr"/>
        <c:lblOffset val="100"/>
        <c:tickLblSkip val="10"/>
        <c:tickMarkSkip val="1"/>
        <c:noMultiLvlLbl val="0"/>
      </c:catAx>
      <c:valAx>
        <c:axId val="2095711112"/>
        <c:scaling>
          <c:orientation val="minMax"/>
          <c:min val="0.0"/>
        </c:scaling>
        <c:delete val="0"/>
        <c:axPos val="l"/>
        <c:majorGridlines>
          <c:spPr>
            <a:ln>
              <a:solidFill>
                <a:schemeClr val="bg1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 sz="1200"/>
                </a:pPr>
                <a:r>
                  <a:rPr lang="en-US" sz="1200"/>
                  <a:t>VFA (g/l) and pH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2095076728"/>
        <c:crosses val="autoZero"/>
        <c:crossBetween val="between"/>
      </c:valAx>
      <c:valAx>
        <c:axId val="2083361544"/>
        <c:scaling>
          <c:orientation val="minMax"/>
          <c:min val="0.0"/>
        </c:scaling>
        <c:delete val="0"/>
        <c:axPos val="r"/>
        <c:title>
          <c:tx>
            <c:rich>
              <a:bodyPr rot="-5400000" vert="horz"/>
              <a:lstStyle/>
              <a:p>
                <a:pPr>
                  <a:defRPr sz="1200"/>
                </a:pPr>
                <a:r>
                  <a:rPr lang="en-US" sz="1200"/>
                  <a:t>% Methane in Biogas</a:t>
                </a:r>
              </a:p>
            </c:rich>
          </c:tx>
          <c:layout>
            <c:manualLayout>
              <c:xMode val="edge"/>
              <c:yMode val="edge"/>
              <c:x val="0.868624559354632"/>
              <c:y val="0.427491557160292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crossAx val="2095060312"/>
        <c:crosses val="max"/>
        <c:crossBetween val="between"/>
      </c:valAx>
      <c:catAx>
        <c:axId val="2095060312"/>
        <c:scaling>
          <c:orientation val="minMax"/>
        </c:scaling>
        <c:delete val="1"/>
        <c:axPos val="b"/>
        <c:majorTickMark val="out"/>
        <c:minorTickMark val="none"/>
        <c:tickLblPos val="none"/>
        <c:crossAx val="2083361544"/>
        <c:crosses val="autoZero"/>
        <c:auto val="1"/>
        <c:lblAlgn val="ctr"/>
        <c:lblOffset val="100"/>
        <c:noMultiLvlLbl val="0"/>
      </c:catAx>
    </c:plotArea>
    <c:legend>
      <c:legendPos val="r"/>
      <c:layout>
        <c:manualLayout>
          <c:xMode val="edge"/>
          <c:yMode val="edge"/>
          <c:x val="0.0889386690972387"/>
          <c:y val="0.0308508267610456"/>
          <c:w val="0.538354241143812"/>
          <c:h val="0.0784098326711253"/>
        </c:manualLayout>
      </c:layout>
      <c:overlay val="0"/>
      <c:txPr>
        <a:bodyPr/>
        <a:lstStyle/>
        <a:p>
          <a:pPr>
            <a:defRPr sz="2800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0000000000002" l="0.700000000000001" r="0.700000000000001" t="0.750000000000002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Pre exposed digesters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Acetic (pre exposed)</c:v>
          </c:tx>
          <c:spPr>
            <a:ln>
              <a:noFill/>
            </a:ln>
          </c:spPr>
          <c:marker>
            <c:symbol val="diamond"/>
            <c:size val="10"/>
            <c:spPr>
              <a:noFill/>
              <a:ln>
                <a:solidFill>
                  <a:schemeClr val="tx1"/>
                </a:solidFill>
              </a:ln>
            </c:spPr>
          </c:marker>
          <c:cat>
            <c:numRef>
              <c:f>Gly_first_analysis!$CP$171:$DS$171</c:f>
              <c:numCache>
                <c:formatCode>General</c:formatCode>
                <c:ptCount val="30"/>
                <c:pt idx="0">
                  <c:v>1.0</c:v>
                </c:pt>
                <c:pt idx="1">
                  <c:v>2.0</c:v>
                </c:pt>
                <c:pt idx="2">
                  <c:v>3.0</c:v>
                </c:pt>
                <c:pt idx="3">
                  <c:v>4.0</c:v>
                </c:pt>
                <c:pt idx="4">
                  <c:v>5.0</c:v>
                </c:pt>
                <c:pt idx="5">
                  <c:v>6.0</c:v>
                </c:pt>
                <c:pt idx="6">
                  <c:v>7.0</c:v>
                </c:pt>
                <c:pt idx="7">
                  <c:v>8.0</c:v>
                </c:pt>
                <c:pt idx="8">
                  <c:v>9.0</c:v>
                </c:pt>
                <c:pt idx="9">
                  <c:v>10.0</c:v>
                </c:pt>
                <c:pt idx="10">
                  <c:v>11.0</c:v>
                </c:pt>
                <c:pt idx="11">
                  <c:v>12.0</c:v>
                </c:pt>
                <c:pt idx="12">
                  <c:v>13.0</c:v>
                </c:pt>
                <c:pt idx="13">
                  <c:v>14.0</c:v>
                </c:pt>
                <c:pt idx="14">
                  <c:v>15.0</c:v>
                </c:pt>
                <c:pt idx="15">
                  <c:v>16.0</c:v>
                </c:pt>
                <c:pt idx="16">
                  <c:v>17.0</c:v>
                </c:pt>
                <c:pt idx="17">
                  <c:v>18.0</c:v>
                </c:pt>
                <c:pt idx="18">
                  <c:v>19.0</c:v>
                </c:pt>
                <c:pt idx="19">
                  <c:v>20.0</c:v>
                </c:pt>
                <c:pt idx="20">
                  <c:v>21.0</c:v>
                </c:pt>
                <c:pt idx="21">
                  <c:v>22.0</c:v>
                </c:pt>
                <c:pt idx="22">
                  <c:v>23.0</c:v>
                </c:pt>
                <c:pt idx="23">
                  <c:v>24.0</c:v>
                </c:pt>
                <c:pt idx="24">
                  <c:v>25.0</c:v>
                </c:pt>
                <c:pt idx="25">
                  <c:v>26.0</c:v>
                </c:pt>
                <c:pt idx="26">
                  <c:v>27.0</c:v>
                </c:pt>
                <c:pt idx="27">
                  <c:v>28.0</c:v>
                </c:pt>
                <c:pt idx="28">
                  <c:v>29.0</c:v>
                </c:pt>
                <c:pt idx="29">
                  <c:v>30.0</c:v>
                </c:pt>
              </c:numCache>
            </c:numRef>
          </c:cat>
          <c:val>
            <c:numRef>
              <c:f>Gly_first_analysis!$CP$177:$DS$177</c:f>
              <c:numCache>
                <c:formatCode>General</c:formatCode>
                <c:ptCount val="30"/>
                <c:pt idx="0">
                  <c:v>0.299021</c:v>
                </c:pt>
                <c:pt idx="2">
                  <c:v>1.748666666666667</c:v>
                </c:pt>
                <c:pt idx="4">
                  <c:v>2.772143666666666</c:v>
                </c:pt>
                <c:pt idx="6">
                  <c:v>3.349333333333333</c:v>
                </c:pt>
                <c:pt idx="8">
                  <c:v>2.305828666666667</c:v>
                </c:pt>
                <c:pt idx="10">
                  <c:v>2.193333333333333</c:v>
                </c:pt>
                <c:pt idx="12">
                  <c:v>2.83</c:v>
                </c:pt>
                <c:pt idx="14">
                  <c:v>3.394666666666666</c:v>
                </c:pt>
                <c:pt idx="16">
                  <c:v>3.245333333333333</c:v>
                </c:pt>
                <c:pt idx="22">
                  <c:v>1.973666666666666</c:v>
                </c:pt>
                <c:pt idx="29">
                  <c:v>0.49</c:v>
                </c:pt>
              </c:numCache>
            </c:numRef>
          </c:val>
          <c:smooth val="0"/>
        </c:ser>
        <c:ser>
          <c:idx val="1"/>
          <c:order val="1"/>
          <c:tx>
            <c:v>Propionic (pre exposed)</c:v>
          </c:tx>
          <c:spPr>
            <a:ln>
              <a:noFill/>
            </a:ln>
          </c:spPr>
          <c:marker>
            <c:symbol val="square"/>
            <c:size val="8"/>
            <c:spPr>
              <a:solidFill>
                <a:sysClr val="windowText" lastClr="000000"/>
              </a:solidFill>
              <a:ln>
                <a:solidFill>
                  <a:schemeClr val="tx1"/>
                </a:solidFill>
              </a:ln>
            </c:spPr>
          </c:marker>
          <c:cat>
            <c:numRef>
              <c:f>Gly_first_analysis!$CP$171:$DS$171</c:f>
              <c:numCache>
                <c:formatCode>General</c:formatCode>
                <c:ptCount val="30"/>
                <c:pt idx="0">
                  <c:v>1.0</c:v>
                </c:pt>
                <c:pt idx="1">
                  <c:v>2.0</c:v>
                </c:pt>
                <c:pt idx="2">
                  <c:v>3.0</c:v>
                </c:pt>
                <c:pt idx="3">
                  <c:v>4.0</c:v>
                </c:pt>
                <c:pt idx="4">
                  <c:v>5.0</c:v>
                </c:pt>
                <c:pt idx="5">
                  <c:v>6.0</c:v>
                </c:pt>
                <c:pt idx="6">
                  <c:v>7.0</c:v>
                </c:pt>
                <c:pt idx="7">
                  <c:v>8.0</c:v>
                </c:pt>
                <c:pt idx="8">
                  <c:v>9.0</c:v>
                </c:pt>
                <c:pt idx="9">
                  <c:v>10.0</c:v>
                </c:pt>
                <c:pt idx="10">
                  <c:v>11.0</c:v>
                </c:pt>
                <c:pt idx="11">
                  <c:v>12.0</c:v>
                </c:pt>
                <c:pt idx="12">
                  <c:v>13.0</c:v>
                </c:pt>
                <c:pt idx="13">
                  <c:v>14.0</c:v>
                </c:pt>
                <c:pt idx="14">
                  <c:v>15.0</c:v>
                </c:pt>
                <c:pt idx="15">
                  <c:v>16.0</c:v>
                </c:pt>
                <c:pt idx="16">
                  <c:v>17.0</c:v>
                </c:pt>
                <c:pt idx="17">
                  <c:v>18.0</c:v>
                </c:pt>
                <c:pt idx="18">
                  <c:v>19.0</c:v>
                </c:pt>
                <c:pt idx="19">
                  <c:v>20.0</c:v>
                </c:pt>
                <c:pt idx="20">
                  <c:v>21.0</c:v>
                </c:pt>
                <c:pt idx="21">
                  <c:v>22.0</c:v>
                </c:pt>
                <c:pt idx="22">
                  <c:v>23.0</c:v>
                </c:pt>
                <c:pt idx="23">
                  <c:v>24.0</c:v>
                </c:pt>
                <c:pt idx="24">
                  <c:v>25.0</c:v>
                </c:pt>
                <c:pt idx="25">
                  <c:v>26.0</c:v>
                </c:pt>
                <c:pt idx="26">
                  <c:v>27.0</c:v>
                </c:pt>
                <c:pt idx="27">
                  <c:v>28.0</c:v>
                </c:pt>
                <c:pt idx="28">
                  <c:v>29.0</c:v>
                </c:pt>
                <c:pt idx="29">
                  <c:v>30.0</c:v>
                </c:pt>
              </c:numCache>
            </c:numRef>
          </c:cat>
          <c:val>
            <c:numRef>
              <c:f>Gly_first_analysis!$CP$180:$DS$180</c:f>
              <c:numCache>
                <c:formatCode>General</c:formatCode>
                <c:ptCount val="30"/>
                <c:pt idx="0">
                  <c:v>0.107721</c:v>
                </c:pt>
                <c:pt idx="2">
                  <c:v>1.673666666666667</c:v>
                </c:pt>
                <c:pt idx="4">
                  <c:v>1.966563333333333</c:v>
                </c:pt>
                <c:pt idx="6">
                  <c:v>3.076666666666667</c:v>
                </c:pt>
                <c:pt idx="8">
                  <c:v>2.263367</c:v>
                </c:pt>
                <c:pt idx="10">
                  <c:v>1.589</c:v>
                </c:pt>
                <c:pt idx="12">
                  <c:v>0.929666666666667</c:v>
                </c:pt>
                <c:pt idx="14">
                  <c:v>1.230666666666667</c:v>
                </c:pt>
                <c:pt idx="16">
                  <c:v>0.840666666666667</c:v>
                </c:pt>
                <c:pt idx="22">
                  <c:v>1.394333333333333</c:v>
                </c:pt>
                <c:pt idx="29">
                  <c:v>0.715666666666667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95351304"/>
        <c:axId val="2095126680"/>
      </c:lineChart>
      <c:catAx>
        <c:axId val="209535130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Day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2095126680"/>
        <c:crosses val="autoZero"/>
        <c:auto val="1"/>
        <c:lblAlgn val="ctr"/>
        <c:lblOffset val="100"/>
        <c:noMultiLvlLbl val="0"/>
      </c:catAx>
      <c:valAx>
        <c:axId val="2095126680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g/l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2095351304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0000000000001" l="0.700000000000001" r="0.700000000000001" t="0.750000000000001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Naive digesters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Acetic</c:v>
          </c:tx>
          <c:spPr>
            <a:ln>
              <a:noFill/>
            </a:ln>
          </c:spPr>
          <c:marker>
            <c:symbol val="diamond"/>
            <c:size val="10"/>
            <c:spPr>
              <a:noFill/>
              <a:ln>
                <a:solidFill>
                  <a:schemeClr val="tx1"/>
                </a:solidFill>
              </a:ln>
            </c:spPr>
          </c:marker>
          <c:cat>
            <c:numRef>
              <c:f>Gly_first_analysis!$CP$171:$DS$171</c:f>
              <c:numCache>
                <c:formatCode>General</c:formatCode>
                <c:ptCount val="30"/>
                <c:pt idx="0">
                  <c:v>1.0</c:v>
                </c:pt>
                <c:pt idx="1">
                  <c:v>2.0</c:v>
                </c:pt>
                <c:pt idx="2">
                  <c:v>3.0</c:v>
                </c:pt>
                <c:pt idx="3">
                  <c:v>4.0</c:v>
                </c:pt>
                <c:pt idx="4">
                  <c:v>5.0</c:v>
                </c:pt>
                <c:pt idx="5">
                  <c:v>6.0</c:v>
                </c:pt>
                <c:pt idx="6">
                  <c:v>7.0</c:v>
                </c:pt>
                <c:pt idx="7">
                  <c:v>8.0</c:v>
                </c:pt>
                <c:pt idx="8">
                  <c:v>9.0</c:v>
                </c:pt>
                <c:pt idx="9">
                  <c:v>10.0</c:v>
                </c:pt>
                <c:pt idx="10">
                  <c:v>11.0</c:v>
                </c:pt>
                <c:pt idx="11">
                  <c:v>12.0</c:v>
                </c:pt>
                <c:pt idx="12">
                  <c:v>13.0</c:v>
                </c:pt>
                <c:pt idx="13">
                  <c:v>14.0</c:v>
                </c:pt>
                <c:pt idx="14">
                  <c:v>15.0</c:v>
                </c:pt>
                <c:pt idx="15">
                  <c:v>16.0</c:v>
                </c:pt>
                <c:pt idx="16">
                  <c:v>17.0</c:v>
                </c:pt>
                <c:pt idx="17">
                  <c:v>18.0</c:v>
                </c:pt>
                <c:pt idx="18">
                  <c:v>19.0</c:v>
                </c:pt>
                <c:pt idx="19">
                  <c:v>20.0</c:v>
                </c:pt>
                <c:pt idx="20">
                  <c:v>21.0</c:v>
                </c:pt>
                <c:pt idx="21">
                  <c:v>22.0</c:v>
                </c:pt>
                <c:pt idx="22">
                  <c:v>23.0</c:v>
                </c:pt>
                <c:pt idx="23">
                  <c:v>24.0</c:v>
                </c:pt>
                <c:pt idx="24">
                  <c:v>25.0</c:v>
                </c:pt>
                <c:pt idx="25">
                  <c:v>26.0</c:v>
                </c:pt>
                <c:pt idx="26">
                  <c:v>27.0</c:v>
                </c:pt>
                <c:pt idx="27">
                  <c:v>28.0</c:v>
                </c:pt>
                <c:pt idx="28">
                  <c:v>29.0</c:v>
                </c:pt>
                <c:pt idx="29">
                  <c:v>30.0</c:v>
                </c:pt>
              </c:numCache>
            </c:numRef>
          </c:cat>
          <c:val>
            <c:numRef>
              <c:f>Gly_first_analysis!$CP$193:$DS$193</c:f>
              <c:numCache>
                <c:formatCode>General</c:formatCode>
                <c:ptCount val="30"/>
                <c:pt idx="0">
                  <c:v>0.281839666666667</c:v>
                </c:pt>
                <c:pt idx="2">
                  <c:v>1.63</c:v>
                </c:pt>
                <c:pt idx="4">
                  <c:v>3.690506</c:v>
                </c:pt>
                <c:pt idx="6">
                  <c:v>3.754</c:v>
                </c:pt>
                <c:pt idx="8">
                  <c:v>3.4373795</c:v>
                </c:pt>
                <c:pt idx="10">
                  <c:v>2.754</c:v>
                </c:pt>
                <c:pt idx="12">
                  <c:v>3.085</c:v>
                </c:pt>
                <c:pt idx="14">
                  <c:v>2.726</c:v>
                </c:pt>
                <c:pt idx="16">
                  <c:v>2.7805</c:v>
                </c:pt>
                <c:pt idx="22">
                  <c:v>2.932</c:v>
                </c:pt>
                <c:pt idx="29">
                  <c:v>1.75</c:v>
                </c:pt>
              </c:numCache>
            </c:numRef>
          </c:val>
          <c:smooth val="0"/>
        </c:ser>
        <c:ser>
          <c:idx val="1"/>
          <c:order val="1"/>
          <c:tx>
            <c:v>Propinic</c:v>
          </c:tx>
          <c:spPr>
            <a:ln>
              <a:noFill/>
            </a:ln>
          </c:spPr>
          <c:marker>
            <c:symbol val="square"/>
            <c:size val="8"/>
            <c:spPr>
              <a:solidFill>
                <a:schemeClr val="tx1"/>
              </a:solidFill>
              <a:ln>
                <a:solidFill>
                  <a:schemeClr val="tx1"/>
                </a:solidFill>
              </a:ln>
            </c:spPr>
          </c:marker>
          <c:cat>
            <c:numRef>
              <c:f>Gly_first_analysis!$CP$171:$DS$171</c:f>
              <c:numCache>
                <c:formatCode>General</c:formatCode>
                <c:ptCount val="30"/>
                <c:pt idx="0">
                  <c:v>1.0</c:v>
                </c:pt>
                <c:pt idx="1">
                  <c:v>2.0</c:v>
                </c:pt>
                <c:pt idx="2">
                  <c:v>3.0</c:v>
                </c:pt>
                <c:pt idx="3">
                  <c:v>4.0</c:v>
                </c:pt>
                <c:pt idx="4">
                  <c:v>5.0</c:v>
                </c:pt>
                <c:pt idx="5">
                  <c:v>6.0</c:v>
                </c:pt>
                <c:pt idx="6">
                  <c:v>7.0</c:v>
                </c:pt>
                <c:pt idx="7">
                  <c:v>8.0</c:v>
                </c:pt>
                <c:pt idx="8">
                  <c:v>9.0</c:v>
                </c:pt>
                <c:pt idx="9">
                  <c:v>10.0</c:v>
                </c:pt>
                <c:pt idx="10">
                  <c:v>11.0</c:v>
                </c:pt>
                <c:pt idx="11">
                  <c:v>12.0</c:v>
                </c:pt>
                <c:pt idx="12">
                  <c:v>13.0</c:v>
                </c:pt>
                <c:pt idx="13">
                  <c:v>14.0</c:v>
                </c:pt>
                <c:pt idx="14">
                  <c:v>15.0</c:v>
                </c:pt>
                <c:pt idx="15">
                  <c:v>16.0</c:v>
                </c:pt>
                <c:pt idx="16">
                  <c:v>17.0</c:v>
                </c:pt>
                <c:pt idx="17">
                  <c:v>18.0</c:v>
                </c:pt>
                <c:pt idx="18">
                  <c:v>19.0</c:v>
                </c:pt>
                <c:pt idx="19">
                  <c:v>20.0</c:v>
                </c:pt>
                <c:pt idx="20">
                  <c:v>21.0</c:v>
                </c:pt>
                <c:pt idx="21">
                  <c:v>22.0</c:v>
                </c:pt>
                <c:pt idx="22">
                  <c:v>23.0</c:v>
                </c:pt>
                <c:pt idx="23">
                  <c:v>24.0</c:v>
                </c:pt>
                <c:pt idx="24">
                  <c:v>25.0</c:v>
                </c:pt>
                <c:pt idx="25">
                  <c:v>26.0</c:v>
                </c:pt>
                <c:pt idx="26">
                  <c:v>27.0</c:v>
                </c:pt>
                <c:pt idx="27">
                  <c:v>28.0</c:v>
                </c:pt>
                <c:pt idx="28">
                  <c:v>29.0</c:v>
                </c:pt>
                <c:pt idx="29">
                  <c:v>30.0</c:v>
                </c:pt>
              </c:numCache>
            </c:numRef>
          </c:cat>
          <c:val>
            <c:numRef>
              <c:f>Gly_first_analysis!$CP$196:$DS$196</c:f>
              <c:numCache>
                <c:formatCode>General</c:formatCode>
                <c:ptCount val="30"/>
                <c:pt idx="0">
                  <c:v>0.097439</c:v>
                </c:pt>
                <c:pt idx="2">
                  <c:v>1.859333333333333</c:v>
                </c:pt>
                <c:pt idx="4">
                  <c:v>2.754218</c:v>
                </c:pt>
                <c:pt idx="6">
                  <c:v>3.002666666666666</c:v>
                </c:pt>
                <c:pt idx="8">
                  <c:v>2.4486405</c:v>
                </c:pt>
                <c:pt idx="10">
                  <c:v>1.7315</c:v>
                </c:pt>
                <c:pt idx="12">
                  <c:v>2.127</c:v>
                </c:pt>
                <c:pt idx="14">
                  <c:v>2.0345</c:v>
                </c:pt>
                <c:pt idx="16">
                  <c:v>1.827</c:v>
                </c:pt>
                <c:pt idx="22">
                  <c:v>1.6555</c:v>
                </c:pt>
                <c:pt idx="29">
                  <c:v>1.476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83358008"/>
        <c:axId val="2083350920"/>
      </c:lineChart>
      <c:catAx>
        <c:axId val="208335800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Day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2083350920"/>
        <c:crosses val="autoZero"/>
        <c:auto val="1"/>
        <c:lblAlgn val="ctr"/>
        <c:lblOffset val="100"/>
        <c:noMultiLvlLbl val="0"/>
      </c:catAx>
      <c:valAx>
        <c:axId val="2083350920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g/l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2083358008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0000000000002" l="0.700000000000001" r="0.700000000000001" t="0.750000000000002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1012722852916"/>
          <c:y val="0.0742112752001698"/>
          <c:w val="0.802761692872116"/>
          <c:h val="0.788250409495945"/>
        </c:manualLayout>
      </c:layout>
      <c:lineChart>
        <c:grouping val="standard"/>
        <c:varyColors val="0"/>
        <c:ser>
          <c:idx val="0"/>
          <c:order val="0"/>
          <c:tx>
            <c:v>Control</c:v>
          </c:tx>
          <c:errBars>
            <c:errDir val="y"/>
            <c:errBarType val="both"/>
            <c:errValType val="cust"/>
            <c:noEndCap val="0"/>
            <c:plus>
              <c:numRef>
                <c:f>Gly_first_analysis!$CP$67:$EF$67</c:f>
                <c:numCache>
                  <c:formatCode>General</c:formatCode>
                  <c:ptCount val="43"/>
                  <c:pt idx="0">
                    <c:v>0.0100000000000002</c:v>
                  </c:pt>
                  <c:pt idx="2">
                    <c:v>0.06557438524302</c:v>
                  </c:pt>
                  <c:pt idx="6">
                    <c:v>0.202977831301845</c:v>
                  </c:pt>
                  <c:pt idx="8">
                    <c:v>0.0494974746830585</c:v>
                  </c:pt>
                  <c:pt idx="10">
                    <c:v>0.0424264068711932</c:v>
                  </c:pt>
                  <c:pt idx="12">
                    <c:v>0.29698484809835</c:v>
                  </c:pt>
                  <c:pt idx="14">
                    <c:v>0.480832611206853</c:v>
                  </c:pt>
                  <c:pt idx="16">
                    <c:v>0.494974746830583</c:v>
                  </c:pt>
                  <c:pt idx="18">
                    <c:v>0.487903679018718</c:v>
                  </c:pt>
                  <c:pt idx="20">
                    <c:v>0.247487373415292</c:v>
                  </c:pt>
                  <c:pt idx="22">
                    <c:v>0.0424264068711926</c:v>
                  </c:pt>
                  <c:pt idx="24">
                    <c:v>0.233345237791561</c:v>
                  </c:pt>
                  <c:pt idx="26">
                    <c:v>0.457383865041171</c:v>
                  </c:pt>
                  <c:pt idx="30">
                    <c:v>0.106066017177982</c:v>
                  </c:pt>
                  <c:pt idx="32">
                    <c:v>0.0353553390593279</c:v>
                  </c:pt>
                  <c:pt idx="34">
                    <c:v>0.0</c:v>
                  </c:pt>
                  <c:pt idx="36">
                    <c:v>0.021213203435596</c:v>
                  </c:pt>
                  <c:pt idx="38">
                    <c:v>0.0848528137423858</c:v>
                  </c:pt>
                  <c:pt idx="40">
                    <c:v>0.0424264068711926</c:v>
                  </c:pt>
                  <c:pt idx="42">
                    <c:v>0.00707106781186595</c:v>
                  </c:pt>
                </c:numCache>
              </c:numRef>
            </c:plus>
            <c:minus>
              <c:numRef>
                <c:f>Gly_first_analysis!$CP$67:$EF$67</c:f>
                <c:numCache>
                  <c:formatCode>General</c:formatCode>
                  <c:ptCount val="43"/>
                  <c:pt idx="0">
                    <c:v>0.0100000000000002</c:v>
                  </c:pt>
                  <c:pt idx="2">
                    <c:v>0.06557438524302</c:v>
                  </c:pt>
                  <c:pt idx="6">
                    <c:v>0.202977831301845</c:v>
                  </c:pt>
                  <c:pt idx="8">
                    <c:v>0.0494974746830585</c:v>
                  </c:pt>
                  <c:pt idx="10">
                    <c:v>0.0424264068711932</c:v>
                  </c:pt>
                  <c:pt idx="12">
                    <c:v>0.29698484809835</c:v>
                  </c:pt>
                  <c:pt idx="14">
                    <c:v>0.480832611206853</c:v>
                  </c:pt>
                  <c:pt idx="16">
                    <c:v>0.494974746830583</c:v>
                  </c:pt>
                  <c:pt idx="18">
                    <c:v>0.487903679018718</c:v>
                  </c:pt>
                  <c:pt idx="20">
                    <c:v>0.247487373415292</c:v>
                  </c:pt>
                  <c:pt idx="22">
                    <c:v>0.0424264068711926</c:v>
                  </c:pt>
                  <c:pt idx="24">
                    <c:v>0.233345237791561</c:v>
                  </c:pt>
                  <c:pt idx="26">
                    <c:v>0.457383865041171</c:v>
                  </c:pt>
                  <c:pt idx="30">
                    <c:v>0.106066017177982</c:v>
                  </c:pt>
                  <c:pt idx="32">
                    <c:v>0.0353553390593279</c:v>
                  </c:pt>
                  <c:pt idx="34">
                    <c:v>0.0</c:v>
                  </c:pt>
                  <c:pt idx="36">
                    <c:v>0.021213203435596</c:v>
                  </c:pt>
                  <c:pt idx="38">
                    <c:v>0.0848528137423858</c:v>
                  </c:pt>
                  <c:pt idx="40">
                    <c:v>0.0424264068711926</c:v>
                  </c:pt>
                  <c:pt idx="42">
                    <c:v>0.00707106781186595</c:v>
                  </c:pt>
                </c:numCache>
              </c:numRef>
            </c:minus>
            <c:spPr>
              <a:ln w="3175">
                <a:prstDash val="sysDot"/>
              </a:ln>
            </c:spPr>
          </c:errBars>
          <c:cat>
            <c:numRef>
              <c:f>Gly_first_analysis!$CP$63:$DZ$63</c:f>
              <c:numCache>
                <c:formatCode>General</c:formatCode>
                <c:ptCount val="37"/>
                <c:pt idx="0">
                  <c:v>91.0</c:v>
                </c:pt>
                <c:pt idx="1">
                  <c:v>92.0</c:v>
                </c:pt>
                <c:pt idx="2">
                  <c:v>93.0</c:v>
                </c:pt>
                <c:pt idx="3">
                  <c:v>94.0</c:v>
                </c:pt>
                <c:pt idx="4">
                  <c:v>95.0</c:v>
                </c:pt>
                <c:pt idx="5">
                  <c:v>96.0</c:v>
                </c:pt>
                <c:pt idx="6">
                  <c:v>97.0</c:v>
                </c:pt>
                <c:pt idx="7">
                  <c:v>98.0</c:v>
                </c:pt>
                <c:pt idx="8">
                  <c:v>99.0</c:v>
                </c:pt>
                <c:pt idx="9">
                  <c:v>100.0</c:v>
                </c:pt>
                <c:pt idx="10">
                  <c:v>101.0</c:v>
                </c:pt>
                <c:pt idx="11">
                  <c:v>102.0</c:v>
                </c:pt>
                <c:pt idx="12">
                  <c:v>103.0</c:v>
                </c:pt>
                <c:pt idx="13">
                  <c:v>104.0</c:v>
                </c:pt>
                <c:pt idx="14">
                  <c:v>105.0</c:v>
                </c:pt>
                <c:pt idx="15">
                  <c:v>106.0</c:v>
                </c:pt>
                <c:pt idx="16">
                  <c:v>107.0</c:v>
                </c:pt>
                <c:pt idx="17">
                  <c:v>108.0</c:v>
                </c:pt>
                <c:pt idx="18">
                  <c:v>109.0</c:v>
                </c:pt>
                <c:pt idx="19">
                  <c:v>110.0</c:v>
                </c:pt>
                <c:pt idx="20">
                  <c:v>111.0</c:v>
                </c:pt>
                <c:pt idx="21">
                  <c:v>112.0</c:v>
                </c:pt>
                <c:pt idx="22">
                  <c:v>113.0</c:v>
                </c:pt>
                <c:pt idx="23">
                  <c:v>114.0</c:v>
                </c:pt>
                <c:pt idx="24">
                  <c:v>115.0</c:v>
                </c:pt>
                <c:pt idx="25">
                  <c:v>116.0</c:v>
                </c:pt>
                <c:pt idx="26">
                  <c:v>117.0</c:v>
                </c:pt>
                <c:pt idx="27">
                  <c:v>118.0</c:v>
                </c:pt>
                <c:pt idx="28">
                  <c:v>119.0</c:v>
                </c:pt>
                <c:pt idx="29">
                  <c:v>120.0</c:v>
                </c:pt>
                <c:pt idx="30">
                  <c:v>121.0</c:v>
                </c:pt>
                <c:pt idx="31">
                  <c:v>122.0</c:v>
                </c:pt>
                <c:pt idx="32">
                  <c:v>123.0</c:v>
                </c:pt>
                <c:pt idx="33">
                  <c:v>124.0</c:v>
                </c:pt>
                <c:pt idx="34">
                  <c:v>125.0</c:v>
                </c:pt>
                <c:pt idx="35">
                  <c:v>126.0</c:v>
                </c:pt>
                <c:pt idx="36">
                  <c:v>127.0</c:v>
                </c:pt>
              </c:numCache>
            </c:numRef>
          </c:cat>
          <c:val>
            <c:numRef>
              <c:f>Gly_first_analysis!$CP$66:$DZ$66</c:f>
              <c:numCache>
                <c:formatCode>General</c:formatCode>
                <c:ptCount val="37"/>
                <c:pt idx="0">
                  <c:v>7.48</c:v>
                </c:pt>
                <c:pt idx="2">
                  <c:v>6.840000000000001</c:v>
                </c:pt>
                <c:pt idx="6">
                  <c:v>5.99</c:v>
                </c:pt>
                <c:pt idx="8">
                  <c:v>6.345</c:v>
                </c:pt>
                <c:pt idx="10">
                  <c:v>6.16</c:v>
                </c:pt>
                <c:pt idx="12">
                  <c:v>6.21</c:v>
                </c:pt>
                <c:pt idx="14">
                  <c:v>6.48</c:v>
                </c:pt>
                <c:pt idx="16">
                  <c:v>6.47</c:v>
                </c:pt>
                <c:pt idx="18">
                  <c:v>6.644999999999999</c:v>
                </c:pt>
                <c:pt idx="20">
                  <c:v>6.775</c:v>
                </c:pt>
                <c:pt idx="22">
                  <c:v>7.109999999999999</c:v>
                </c:pt>
                <c:pt idx="24">
                  <c:v>6.865</c:v>
                </c:pt>
                <c:pt idx="26">
                  <c:v>7.34</c:v>
                </c:pt>
                <c:pt idx="30">
                  <c:v>7.155</c:v>
                </c:pt>
                <c:pt idx="32">
                  <c:v>7.205</c:v>
                </c:pt>
                <c:pt idx="34">
                  <c:v>7.23</c:v>
                </c:pt>
                <c:pt idx="36">
                  <c:v>7.295</c:v>
                </c:pt>
              </c:numCache>
            </c:numRef>
          </c:val>
          <c:smooth val="0"/>
        </c:ser>
        <c:ser>
          <c:idx val="1"/>
          <c:order val="1"/>
          <c:tx>
            <c:v>Medium</c:v>
          </c:tx>
          <c:errBars>
            <c:errDir val="y"/>
            <c:errBarType val="both"/>
            <c:errValType val="cust"/>
            <c:noEndCap val="0"/>
            <c:plus>
              <c:numRef>
                <c:f>Gly_first_analysis!$CP$65:$EF$65</c:f>
                <c:numCache>
                  <c:formatCode>General</c:formatCode>
                  <c:ptCount val="43"/>
                  <c:pt idx="0">
                    <c:v>0.0115470053837928</c:v>
                  </c:pt>
                  <c:pt idx="2">
                    <c:v>0.132035348802256</c:v>
                  </c:pt>
                  <c:pt idx="6">
                    <c:v>0.183303027798234</c:v>
                  </c:pt>
                  <c:pt idx="8">
                    <c:v>0.226495033058123</c:v>
                  </c:pt>
                  <c:pt idx="10">
                    <c:v>0.14</c:v>
                  </c:pt>
                  <c:pt idx="12">
                    <c:v>0.0550757054728612</c:v>
                  </c:pt>
                  <c:pt idx="14">
                    <c:v>0.249064917909635</c:v>
                  </c:pt>
                  <c:pt idx="16">
                    <c:v>0.30171730698343</c:v>
                  </c:pt>
                  <c:pt idx="18">
                    <c:v>0.117189305541647</c:v>
                  </c:pt>
                  <c:pt idx="20">
                    <c:v>0.07</c:v>
                  </c:pt>
                  <c:pt idx="22">
                    <c:v>0.128970280814354</c:v>
                  </c:pt>
                  <c:pt idx="24">
                    <c:v>0.0251661147842358</c:v>
                  </c:pt>
                  <c:pt idx="26">
                    <c:v>0.0208166599946614</c:v>
                  </c:pt>
                  <c:pt idx="30">
                    <c:v>0.0264575131106458</c:v>
                  </c:pt>
                  <c:pt idx="32">
                    <c:v>0.0351188458428422</c:v>
                  </c:pt>
                  <c:pt idx="36">
                    <c:v>0.0665832811847939</c:v>
                  </c:pt>
                  <c:pt idx="38">
                    <c:v>0.0299999999999998</c:v>
                  </c:pt>
                  <c:pt idx="40">
                    <c:v>0.0351188458428426</c:v>
                  </c:pt>
                  <c:pt idx="42">
                    <c:v>0.07</c:v>
                  </c:pt>
                </c:numCache>
              </c:numRef>
            </c:plus>
            <c:minus>
              <c:numRef>
                <c:f>Gly_first_analysis!$CP$65:$EF$65</c:f>
                <c:numCache>
                  <c:formatCode>General</c:formatCode>
                  <c:ptCount val="43"/>
                  <c:pt idx="0">
                    <c:v>0.0115470053837928</c:v>
                  </c:pt>
                  <c:pt idx="2">
                    <c:v>0.132035348802256</c:v>
                  </c:pt>
                  <c:pt idx="6">
                    <c:v>0.183303027798234</c:v>
                  </c:pt>
                  <c:pt idx="8">
                    <c:v>0.226495033058123</c:v>
                  </c:pt>
                  <c:pt idx="10">
                    <c:v>0.14</c:v>
                  </c:pt>
                  <c:pt idx="12">
                    <c:v>0.0550757054728612</c:v>
                  </c:pt>
                  <c:pt idx="14">
                    <c:v>0.249064917909635</c:v>
                  </c:pt>
                  <c:pt idx="16">
                    <c:v>0.30171730698343</c:v>
                  </c:pt>
                  <c:pt idx="18">
                    <c:v>0.117189305541647</c:v>
                  </c:pt>
                  <c:pt idx="20">
                    <c:v>0.07</c:v>
                  </c:pt>
                  <c:pt idx="22">
                    <c:v>0.128970280814354</c:v>
                  </c:pt>
                  <c:pt idx="24">
                    <c:v>0.0251661147842358</c:v>
                  </c:pt>
                  <c:pt idx="26">
                    <c:v>0.0208166599946614</c:v>
                  </c:pt>
                  <c:pt idx="30">
                    <c:v>0.0264575131106458</c:v>
                  </c:pt>
                  <c:pt idx="32">
                    <c:v>0.0351188458428422</c:v>
                  </c:pt>
                  <c:pt idx="36">
                    <c:v>0.0665832811847939</c:v>
                  </c:pt>
                  <c:pt idx="38">
                    <c:v>0.0299999999999998</c:v>
                  </c:pt>
                  <c:pt idx="40">
                    <c:v>0.0351188458428426</c:v>
                  </c:pt>
                  <c:pt idx="42">
                    <c:v>0.07</c:v>
                  </c:pt>
                </c:numCache>
              </c:numRef>
            </c:minus>
            <c:spPr>
              <a:ln w="3175">
                <a:prstDash val="sysDot"/>
              </a:ln>
            </c:spPr>
          </c:errBars>
          <c:cat>
            <c:numRef>
              <c:f>Gly_first_analysis!$CP$63:$DZ$63</c:f>
              <c:numCache>
                <c:formatCode>General</c:formatCode>
                <c:ptCount val="37"/>
                <c:pt idx="0">
                  <c:v>91.0</c:v>
                </c:pt>
                <c:pt idx="1">
                  <c:v>92.0</c:v>
                </c:pt>
                <c:pt idx="2">
                  <c:v>93.0</c:v>
                </c:pt>
                <c:pt idx="3">
                  <c:v>94.0</c:v>
                </c:pt>
                <c:pt idx="4">
                  <c:v>95.0</c:v>
                </c:pt>
                <c:pt idx="5">
                  <c:v>96.0</c:v>
                </c:pt>
                <c:pt idx="6">
                  <c:v>97.0</c:v>
                </c:pt>
                <c:pt idx="7">
                  <c:v>98.0</c:v>
                </c:pt>
                <c:pt idx="8">
                  <c:v>99.0</c:v>
                </c:pt>
                <c:pt idx="9">
                  <c:v>100.0</c:v>
                </c:pt>
                <c:pt idx="10">
                  <c:v>101.0</c:v>
                </c:pt>
                <c:pt idx="11">
                  <c:v>102.0</c:v>
                </c:pt>
                <c:pt idx="12">
                  <c:v>103.0</c:v>
                </c:pt>
                <c:pt idx="13">
                  <c:v>104.0</c:v>
                </c:pt>
                <c:pt idx="14">
                  <c:v>105.0</c:v>
                </c:pt>
                <c:pt idx="15">
                  <c:v>106.0</c:v>
                </c:pt>
                <c:pt idx="16">
                  <c:v>107.0</c:v>
                </c:pt>
                <c:pt idx="17">
                  <c:v>108.0</c:v>
                </c:pt>
                <c:pt idx="18">
                  <c:v>109.0</c:v>
                </c:pt>
                <c:pt idx="19">
                  <c:v>110.0</c:v>
                </c:pt>
                <c:pt idx="20">
                  <c:v>111.0</c:v>
                </c:pt>
                <c:pt idx="21">
                  <c:v>112.0</c:v>
                </c:pt>
                <c:pt idx="22">
                  <c:v>113.0</c:v>
                </c:pt>
                <c:pt idx="23">
                  <c:v>114.0</c:v>
                </c:pt>
                <c:pt idx="24">
                  <c:v>115.0</c:v>
                </c:pt>
                <c:pt idx="25">
                  <c:v>116.0</c:v>
                </c:pt>
                <c:pt idx="26">
                  <c:v>117.0</c:v>
                </c:pt>
                <c:pt idx="27">
                  <c:v>118.0</c:v>
                </c:pt>
                <c:pt idx="28">
                  <c:v>119.0</c:v>
                </c:pt>
                <c:pt idx="29">
                  <c:v>120.0</c:v>
                </c:pt>
                <c:pt idx="30">
                  <c:v>121.0</c:v>
                </c:pt>
                <c:pt idx="31">
                  <c:v>122.0</c:v>
                </c:pt>
                <c:pt idx="32">
                  <c:v>123.0</c:v>
                </c:pt>
                <c:pt idx="33">
                  <c:v>124.0</c:v>
                </c:pt>
                <c:pt idx="34">
                  <c:v>125.0</c:v>
                </c:pt>
                <c:pt idx="35">
                  <c:v>126.0</c:v>
                </c:pt>
                <c:pt idx="36">
                  <c:v>127.0</c:v>
                </c:pt>
              </c:numCache>
            </c:numRef>
          </c:cat>
          <c:val>
            <c:numRef>
              <c:f>Gly_first_analysis!$CP$64:$DZ$64</c:f>
              <c:numCache>
                <c:formatCode>General</c:formatCode>
                <c:ptCount val="37"/>
                <c:pt idx="0">
                  <c:v>7.526666666666666</c:v>
                </c:pt>
                <c:pt idx="2">
                  <c:v>6.953333333333333</c:v>
                </c:pt>
                <c:pt idx="6">
                  <c:v>6.12</c:v>
                </c:pt>
                <c:pt idx="8">
                  <c:v>7.05</c:v>
                </c:pt>
                <c:pt idx="10">
                  <c:v>7.32</c:v>
                </c:pt>
                <c:pt idx="12">
                  <c:v>7.223333333333332</c:v>
                </c:pt>
                <c:pt idx="14">
                  <c:v>7.176666666666666</c:v>
                </c:pt>
                <c:pt idx="16">
                  <c:v>7.106666666666666</c:v>
                </c:pt>
                <c:pt idx="18">
                  <c:v>7.143333333333333</c:v>
                </c:pt>
                <c:pt idx="20">
                  <c:v>7.25</c:v>
                </c:pt>
                <c:pt idx="22">
                  <c:v>7.406666666666666</c:v>
                </c:pt>
                <c:pt idx="24">
                  <c:v>7.186666666666667</c:v>
                </c:pt>
                <c:pt idx="26">
                  <c:v>7.313333333333332</c:v>
                </c:pt>
                <c:pt idx="30">
                  <c:v>7.32</c:v>
                </c:pt>
                <c:pt idx="32">
                  <c:v>7.396666666666667</c:v>
                </c:pt>
                <c:pt idx="36">
                  <c:v>7.253333333333332</c:v>
                </c:pt>
              </c:numCache>
            </c:numRef>
          </c:val>
          <c:smooth val="0"/>
        </c:ser>
        <c:ser>
          <c:idx val="2"/>
          <c:order val="2"/>
          <c:tx>
            <c:v>High</c:v>
          </c:tx>
          <c:errBars>
            <c:errDir val="y"/>
            <c:errBarType val="both"/>
            <c:errValType val="cust"/>
            <c:noEndCap val="0"/>
            <c:plus>
              <c:numRef>
                <c:f>Gly_first_analysis!$CP$69:$EF$69</c:f>
                <c:numCache>
                  <c:formatCode>General</c:formatCode>
                  <c:ptCount val="43"/>
                  <c:pt idx="0">
                    <c:v>0.0152752523165196</c:v>
                  </c:pt>
                  <c:pt idx="2">
                    <c:v>0.0115470053837928</c:v>
                  </c:pt>
                  <c:pt idx="6">
                    <c:v>0.281839197652373</c:v>
                  </c:pt>
                  <c:pt idx="8">
                    <c:v>0.066583281184794</c:v>
                  </c:pt>
                  <c:pt idx="10">
                    <c:v>0.162890556304941</c:v>
                  </c:pt>
                  <c:pt idx="12">
                    <c:v>0.170391705588427</c:v>
                  </c:pt>
                  <c:pt idx="14">
                    <c:v>0.157162336455017</c:v>
                  </c:pt>
                  <c:pt idx="16">
                    <c:v>0.125830573921179</c:v>
                  </c:pt>
                  <c:pt idx="18">
                    <c:v>0.153079500042734</c:v>
                  </c:pt>
                  <c:pt idx="20">
                    <c:v>0.0850490054811538</c:v>
                  </c:pt>
                  <c:pt idx="22">
                    <c:v>0.0251661147842362</c:v>
                  </c:pt>
                  <c:pt idx="24">
                    <c:v>0.0351188458428426</c:v>
                  </c:pt>
                  <c:pt idx="26">
                    <c:v>0.0264575131106458</c:v>
                  </c:pt>
                  <c:pt idx="30">
                    <c:v>0.0953939201416947</c:v>
                  </c:pt>
                  <c:pt idx="32">
                    <c:v>0.0251661147842357</c:v>
                  </c:pt>
                  <c:pt idx="34">
                    <c:v>0.04</c:v>
                  </c:pt>
                  <c:pt idx="36">
                    <c:v>0.0152752523165191</c:v>
                  </c:pt>
                  <c:pt idx="38">
                    <c:v>0.0115470053837928</c:v>
                  </c:pt>
                  <c:pt idx="40">
                    <c:v>0.032145502536643</c:v>
                  </c:pt>
                  <c:pt idx="42">
                    <c:v>0.0299999999999998</c:v>
                  </c:pt>
                </c:numCache>
              </c:numRef>
            </c:plus>
            <c:minus>
              <c:numRef>
                <c:f>Gly_first_analysis!$CP$69:$EF$69</c:f>
                <c:numCache>
                  <c:formatCode>General</c:formatCode>
                  <c:ptCount val="43"/>
                  <c:pt idx="0">
                    <c:v>0.0152752523165196</c:v>
                  </c:pt>
                  <c:pt idx="2">
                    <c:v>0.0115470053837928</c:v>
                  </c:pt>
                  <c:pt idx="6">
                    <c:v>0.281839197652373</c:v>
                  </c:pt>
                  <c:pt idx="8">
                    <c:v>0.066583281184794</c:v>
                  </c:pt>
                  <c:pt idx="10">
                    <c:v>0.162890556304941</c:v>
                  </c:pt>
                  <c:pt idx="12">
                    <c:v>0.170391705588427</c:v>
                  </c:pt>
                  <c:pt idx="14">
                    <c:v>0.157162336455017</c:v>
                  </c:pt>
                  <c:pt idx="16">
                    <c:v>0.125830573921179</c:v>
                  </c:pt>
                  <c:pt idx="18">
                    <c:v>0.153079500042734</c:v>
                  </c:pt>
                  <c:pt idx="20">
                    <c:v>0.0850490054811538</c:v>
                  </c:pt>
                  <c:pt idx="22">
                    <c:v>0.0251661147842362</c:v>
                  </c:pt>
                  <c:pt idx="24">
                    <c:v>0.0351188458428426</c:v>
                  </c:pt>
                  <c:pt idx="26">
                    <c:v>0.0264575131106458</c:v>
                  </c:pt>
                  <c:pt idx="30">
                    <c:v>0.0953939201416947</c:v>
                  </c:pt>
                  <c:pt idx="32">
                    <c:v>0.0251661147842357</c:v>
                  </c:pt>
                  <c:pt idx="34">
                    <c:v>0.04</c:v>
                  </c:pt>
                  <c:pt idx="36">
                    <c:v>0.0152752523165191</c:v>
                  </c:pt>
                  <c:pt idx="38">
                    <c:v>0.0115470053837928</c:v>
                  </c:pt>
                  <c:pt idx="40">
                    <c:v>0.032145502536643</c:v>
                  </c:pt>
                  <c:pt idx="42">
                    <c:v>0.0299999999999998</c:v>
                  </c:pt>
                </c:numCache>
              </c:numRef>
            </c:minus>
            <c:spPr>
              <a:ln w="3175">
                <a:prstDash val="sysDot"/>
              </a:ln>
            </c:spPr>
          </c:errBars>
          <c:cat>
            <c:numRef>
              <c:f>Gly_first_analysis!$CP$63:$DZ$63</c:f>
              <c:numCache>
                <c:formatCode>General</c:formatCode>
                <c:ptCount val="37"/>
                <c:pt idx="0">
                  <c:v>91.0</c:v>
                </c:pt>
                <c:pt idx="1">
                  <c:v>92.0</c:v>
                </c:pt>
                <c:pt idx="2">
                  <c:v>93.0</c:v>
                </c:pt>
                <c:pt idx="3">
                  <c:v>94.0</c:v>
                </c:pt>
                <c:pt idx="4">
                  <c:v>95.0</c:v>
                </c:pt>
                <c:pt idx="5">
                  <c:v>96.0</c:v>
                </c:pt>
                <c:pt idx="6">
                  <c:v>97.0</c:v>
                </c:pt>
                <c:pt idx="7">
                  <c:v>98.0</c:v>
                </c:pt>
                <c:pt idx="8">
                  <c:v>99.0</c:v>
                </c:pt>
                <c:pt idx="9">
                  <c:v>100.0</c:v>
                </c:pt>
                <c:pt idx="10">
                  <c:v>101.0</c:v>
                </c:pt>
                <c:pt idx="11">
                  <c:v>102.0</c:v>
                </c:pt>
                <c:pt idx="12">
                  <c:v>103.0</c:v>
                </c:pt>
                <c:pt idx="13">
                  <c:v>104.0</c:v>
                </c:pt>
                <c:pt idx="14">
                  <c:v>105.0</c:v>
                </c:pt>
                <c:pt idx="15">
                  <c:v>106.0</c:v>
                </c:pt>
                <c:pt idx="16">
                  <c:v>107.0</c:v>
                </c:pt>
                <c:pt idx="17">
                  <c:v>108.0</c:v>
                </c:pt>
                <c:pt idx="18">
                  <c:v>109.0</c:v>
                </c:pt>
                <c:pt idx="19">
                  <c:v>110.0</c:v>
                </c:pt>
                <c:pt idx="20">
                  <c:v>111.0</c:v>
                </c:pt>
                <c:pt idx="21">
                  <c:v>112.0</c:v>
                </c:pt>
                <c:pt idx="22">
                  <c:v>113.0</c:v>
                </c:pt>
                <c:pt idx="23">
                  <c:v>114.0</c:v>
                </c:pt>
                <c:pt idx="24">
                  <c:v>115.0</c:v>
                </c:pt>
                <c:pt idx="25">
                  <c:v>116.0</c:v>
                </c:pt>
                <c:pt idx="26">
                  <c:v>117.0</c:v>
                </c:pt>
                <c:pt idx="27">
                  <c:v>118.0</c:v>
                </c:pt>
                <c:pt idx="28">
                  <c:v>119.0</c:v>
                </c:pt>
                <c:pt idx="29">
                  <c:v>120.0</c:v>
                </c:pt>
                <c:pt idx="30">
                  <c:v>121.0</c:v>
                </c:pt>
                <c:pt idx="31">
                  <c:v>122.0</c:v>
                </c:pt>
                <c:pt idx="32">
                  <c:v>123.0</c:v>
                </c:pt>
                <c:pt idx="33">
                  <c:v>124.0</c:v>
                </c:pt>
                <c:pt idx="34">
                  <c:v>125.0</c:v>
                </c:pt>
                <c:pt idx="35">
                  <c:v>126.0</c:v>
                </c:pt>
                <c:pt idx="36">
                  <c:v>127.0</c:v>
                </c:pt>
              </c:numCache>
            </c:numRef>
          </c:cat>
          <c:val>
            <c:numRef>
              <c:f>Gly_first_analysis!$CP$68:$DZ$68</c:f>
              <c:numCache>
                <c:formatCode>General</c:formatCode>
                <c:ptCount val="37"/>
                <c:pt idx="0">
                  <c:v>7.473333333333333</c:v>
                </c:pt>
                <c:pt idx="2">
                  <c:v>6.976666666666666</c:v>
                </c:pt>
                <c:pt idx="6">
                  <c:v>6.783333333333334</c:v>
                </c:pt>
                <c:pt idx="8">
                  <c:v>7.153333333333333</c:v>
                </c:pt>
                <c:pt idx="10">
                  <c:v>7.063333333333332</c:v>
                </c:pt>
                <c:pt idx="12">
                  <c:v>7.023333333333333</c:v>
                </c:pt>
                <c:pt idx="14">
                  <c:v>6.95</c:v>
                </c:pt>
                <c:pt idx="16">
                  <c:v>6.986666666666667</c:v>
                </c:pt>
                <c:pt idx="18">
                  <c:v>7.106666666666666</c:v>
                </c:pt>
                <c:pt idx="20">
                  <c:v>7.293333333333332</c:v>
                </c:pt>
                <c:pt idx="22">
                  <c:v>7.376666666666667</c:v>
                </c:pt>
                <c:pt idx="24">
                  <c:v>7.216666666666665</c:v>
                </c:pt>
                <c:pt idx="26">
                  <c:v>7.300000000000001</c:v>
                </c:pt>
                <c:pt idx="30">
                  <c:v>7.359999999999999</c:v>
                </c:pt>
                <c:pt idx="32">
                  <c:v>7.346666666666666</c:v>
                </c:pt>
                <c:pt idx="34">
                  <c:v>7.39</c:v>
                </c:pt>
                <c:pt idx="36">
                  <c:v>7.373333333333333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95639048"/>
        <c:axId val="2095644488"/>
      </c:lineChart>
      <c:catAx>
        <c:axId val="209563904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Day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2095644488"/>
        <c:crosses val="autoZero"/>
        <c:auto val="1"/>
        <c:lblAlgn val="ctr"/>
        <c:lblOffset val="100"/>
        <c:tickLblSkip val="5"/>
        <c:noMultiLvlLbl val="0"/>
      </c:catAx>
      <c:valAx>
        <c:axId val="2095644488"/>
        <c:scaling>
          <c:orientation val="minMax"/>
          <c:max val="8.0"/>
          <c:min val="5.5"/>
        </c:scaling>
        <c:delete val="0"/>
        <c:axPos val="l"/>
        <c:majorGridlines>
          <c:spPr>
            <a:ln>
              <a:solidFill>
                <a:schemeClr val="bg1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pH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2095639048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753585160463292"/>
          <c:y val="0.558607117889778"/>
          <c:w val="0.156429189835734"/>
          <c:h val="0.200266844563042"/>
        </c:manualLayout>
      </c:layout>
      <c:overlay val="0"/>
    </c:legend>
    <c:plotVisOnly val="1"/>
    <c:dispBlanksAs val="gap"/>
    <c:showDLblsOverMax val="0"/>
  </c:chart>
  <c:printSettings>
    <c:headerFooter/>
    <c:pageMargins b="0.750000000000001" l="0.700000000000001" r="0.700000000000001" t="0.750000000000001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1012722852916"/>
          <c:y val="0.0742112752001698"/>
          <c:w val="0.802761692872116"/>
          <c:h val="0.788250409495945"/>
        </c:manualLayout>
      </c:layout>
      <c:lineChart>
        <c:grouping val="standard"/>
        <c:varyColors val="0"/>
        <c:ser>
          <c:idx val="0"/>
          <c:order val="0"/>
          <c:tx>
            <c:v>Control</c:v>
          </c:tx>
          <c:spPr>
            <a:ln>
              <a:noFill/>
            </a:ln>
          </c:spPr>
          <c:errBars>
            <c:errDir val="y"/>
            <c:errBarType val="both"/>
            <c:errValType val="cust"/>
            <c:noEndCap val="0"/>
            <c:plus>
              <c:numRef>
                <c:f>Gly_first_analysis!$CP$37:$DZ$37</c:f>
                <c:numCache>
                  <c:formatCode>General</c:formatCode>
                  <c:ptCount val="37"/>
                  <c:pt idx="0">
                    <c:v>6.993568473962348</c:v>
                  </c:pt>
                  <c:pt idx="1">
                    <c:v>5.564470624716568</c:v>
                  </c:pt>
                  <c:pt idx="2">
                    <c:v>2.816025568065747</c:v>
                  </c:pt>
                  <c:pt idx="3">
                    <c:v>8.86058688801146</c:v>
                  </c:pt>
                  <c:pt idx="4">
                    <c:v>9.42549733435855</c:v>
                  </c:pt>
                  <c:pt idx="5">
                    <c:v>25.73868683519032</c:v>
                  </c:pt>
                  <c:pt idx="6">
                    <c:v>4.030508652763322</c:v>
                  </c:pt>
                  <c:pt idx="7">
                    <c:v>0.0</c:v>
                  </c:pt>
                  <c:pt idx="8">
                    <c:v>6.527122898592719</c:v>
                  </c:pt>
                  <c:pt idx="9">
                    <c:v>1.69705627484773</c:v>
                  </c:pt>
                  <c:pt idx="10">
                    <c:v>20.08183258569794</c:v>
                  </c:pt>
                  <c:pt idx="11">
                    <c:v>22.69812767608818</c:v>
                  </c:pt>
                  <c:pt idx="12">
                    <c:v>0.989949493661167</c:v>
                  </c:pt>
                  <c:pt idx="13">
                    <c:v>16.97056274847714</c:v>
                  </c:pt>
                  <c:pt idx="14">
                    <c:v>12.94005409571382</c:v>
                  </c:pt>
                  <c:pt idx="15">
                    <c:v>12.94005409571382</c:v>
                  </c:pt>
                  <c:pt idx="16">
                    <c:v>21.35462479183374</c:v>
                  </c:pt>
                  <c:pt idx="17">
                    <c:v>16.2634559672906</c:v>
                  </c:pt>
                  <c:pt idx="18">
                    <c:v>19.16259377015544</c:v>
                  </c:pt>
                  <c:pt idx="19">
                    <c:v>17.1826947828331</c:v>
                  </c:pt>
                  <c:pt idx="20">
                    <c:v>9.828784258493005</c:v>
                  </c:pt>
                  <c:pt idx="21">
                    <c:v>4.101219330881967</c:v>
                  </c:pt>
                  <c:pt idx="22">
                    <c:v>1.060660171779821</c:v>
                  </c:pt>
                  <c:pt idx="23">
                    <c:v>15.13208511739212</c:v>
                  </c:pt>
                  <c:pt idx="24">
                    <c:v>33.02188668141177</c:v>
                  </c:pt>
                  <c:pt idx="25">
                    <c:v>27.57716446627535</c:v>
                  </c:pt>
                  <c:pt idx="27">
                    <c:v>24.89015869776646</c:v>
                  </c:pt>
                  <c:pt idx="28">
                    <c:v>11.9501046020527</c:v>
                  </c:pt>
                  <c:pt idx="29">
                    <c:v>4.80832611206852</c:v>
                  </c:pt>
                  <c:pt idx="30">
                    <c:v>1.414213562373095</c:v>
                  </c:pt>
                  <c:pt idx="31">
                    <c:v>0.919238815542515</c:v>
                  </c:pt>
                  <c:pt idx="32">
                    <c:v>0.707106781186548</c:v>
                  </c:pt>
                  <c:pt idx="33">
                    <c:v>2.687005768508878</c:v>
                  </c:pt>
                  <c:pt idx="34">
                    <c:v>6.222539674441616</c:v>
                  </c:pt>
                  <c:pt idx="36">
                    <c:v>1.626345596729057</c:v>
                  </c:pt>
                </c:numCache>
              </c:numRef>
            </c:plus>
            <c:minus>
              <c:numRef>
                <c:f>Gly_first_analysis!$CP$37:$DZ$37</c:f>
                <c:numCache>
                  <c:formatCode>General</c:formatCode>
                  <c:ptCount val="37"/>
                  <c:pt idx="0">
                    <c:v>6.993568473962348</c:v>
                  </c:pt>
                  <c:pt idx="1">
                    <c:v>5.564470624716568</c:v>
                  </c:pt>
                  <c:pt idx="2">
                    <c:v>2.816025568065747</c:v>
                  </c:pt>
                  <c:pt idx="3">
                    <c:v>8.86058688801146</c:v>
                  </c:pt>
                  <c:pt idx="4">
                    <c:v>9.42549733435855</c:v>
                  </c:pt>
                  <c:pt idx="5">
                    <c:v>25.73868683519032</c:v>
                  </c:pt>
                  <c:pt idx="6">
                    <c:v>4.030508652763322</c:v>
                  </c:pt>
                  <c:pt idx="7">
                    <c:v>0.0</c:v>
                  </c:pt>
                  <c:pt idx="8">
                    <c:v>6.527122898592719</c:v>
                  </c:pt>
                  <c:pt idx="9">
                    <c:v>1.69705627484773</c:v>
                  </c:pt>
                  <c:pt idx="10">
                    <c:v>20.08183258569794</c:v>
                  </c:pt>
                  <c:pt idx="11">
                    <c:v>22.69812767608818</c:v>
                  </c:pt>
                  <c:pt idx="12">
                    <c:v>0.989949493661167</c:v>
                  </c:pt>
                  <c:pt idx="13">
                    <c:v>16.97056274847714</c:v>
                  </c:pt>
                  <c:pt idx="14">
                    <c:v>12.94005409571382</c:v>
                  </c:pt>
                  <c:pt idx="15">
                    <c:v>12.94005409571382</c:v>
                  </c:pt>
                  <c:pt idx="16">
                    <c:v>21.35462479183374</c:v>
                  </c:pt>
                  <c:pt idx="17">
                    <c:v>16.2634559672906</c:v>
                  </c:pt>
                  <c:pt idx="18">
                    <c:v>19.16259377015544</c:v>
                  </c:pt>
                  <c:pt idx="19">
                    <c:v>17.1826947828331</c:v>
                  </c:pt>
                  <c:pt idx="20">
                    <c:v>9.828784258493005</c:v>
                  </c:pt>
                  <c:pt idx="21">
                    <c:v>4.101219330881967</c:v>
                  </c:pt>
                  <c:pt idx="22">
                    <c:v>1.060660171779821</c:v>
                  </c:pt>
                  <c:pt idx="23">
                    <c:v>15.13208511739212</c:v>
                  </c:pt>
                  <c:pt idx="24">
                    <c:v>33.02188668141177</c:v>
                  </c:pt>
                  <c:pt idx="25">
                    <c:v>27.57716446627535</c:v>
                  </c:pt>
                  <c:pt idx="27">
                    <c:v>24.89015869776646</c:v>
                  </c:pt>
                  <c:pt idx="28">
                    <c:v>11.9501046020527</c:v>
                  </c:pt>
                  <c:pt idx="29">
                    <c:v>4.80832611206852</c:v>
                  </c:pt>
                  <c:pt idx="30">
                    <c:v>1.414213562373095</c:v>
                  </c:pt>
                  <c:pt idx="31">
                    <c:v>0.919238815542515</c:v>
                  </c:pt>
                  <c:pt idx="32">
                    <c:v>0.707106781186548</c:v>
                  </c:pt>
                  <c:pt idx="33">
                    <c:v>2.687005768508878</c:v>
                  </c:pt>
                  <c:pt idx="34">
                    <c:v>6.222539674441616</c:v>
                  </c:pt>
                  <c:pt idx="36">
                    <c:v>1.626345596729057</c:v>
                  </c:pt>
                </c:numCache>
              </c:numRef>
            </c:minus>
            <c:spPr>
              <a:ln w="3175">
                <a:prstDash val="sysDot"/>
              </a:ln>
            </c:spPr>
          </c:errBars>
          <c:cat>
            <c:numRef>
              <c:f>Gly_first_analysis!$CP$63:$DZ$63</c:f>
              <c:numCache>
                <c:formatCode>General</c:formatCode>
                <c:ptCount val="37"/>
                <c:pt idx="0">
                  <c:v>91.0</c:v>
                </c:pt>
                <c:pt idx="1">
                  <c:v>92.0</c:v>
                </c:pt>
                <c:pt idx="2">
                  <c:v>93.0</c:v>
                </c:pt>
                <c:pt idx="3">
                  <c:v>94.0</c:v>
                </c:pt>
                <c:pt idx="4">
                  <c:v>95.0</c:v>
                </c:pt>
                <c:pt idx="5">
                  <c:v>96.0</c:v>
                </c:pt>
                <c:pt idx="6">
                  <c:v>97.0</c:v>
                </c:pt>
                <c:pt idx="7">
                  <c:v>98.0</c:v>
                </c:pt>
                <c:pt idx="8">
                  <c:v>99.0</c:v>
                </c:pt>
                <c:pt idx="9">
                  <c:v>100.0</c:v>
                </c:pt>
                <c:pt idx="10">
                  <c:v>101.0</c:v>
                </c:pt>
                <c:pt idx="11">
                  <c:v>102.0</c:v>
                </c:pt>
                <c:pt idx="12">
                  <c:v>103.0</c:v>
                </c:pt>
                <c:pt idx="13">
                  <c:v>104.0</c:v>
                </c:pt>
                <c:pt idx="14">
                  <c:v>105.0</c:v>
                </c:pt>
                <c:pt idx="15">
                  <c:v>106.0</c:v>
                </c:pt>
                <c:pt idx="16">
                  <c:v>107.0</c:v>
                </c:pt>
                <c:pt idx="17">
                  <c:v>108.0</c:v>
                </c:pt>
                <c:pt idx="18">
                  <c:v>109.0</c:v>
                </c:pt>
                <c:pt idx="19">
                  <c:v>110.0</c:v>
                </c:pt>
                <c:pt idx="20">
                  <c:v>111.0</c:v>
                </c:pt>
                <c:pt idx="21">
                  <c:v>112.0</c:v>
                </c:pt>
                <c:pt idx="22">
                  <c:v>113.0</c:v>
                </c:pt>
                <c:pt idx="23">
                  <c:v>114.0</c:v>
                </c:pt>
                <c:pt idx="24">
                  <c:v>115.0</c:v>
                </c:pt>
                <c:pt idx="25">
                  <c:v>116.0</c:v>
                </c:pt>
                <c:pt idx="26">
                  <c:v>117.0</c:v>
                </c:pt>
                <c:pt idx="27">
                  <c:v>118.0</c:v>
                </c:pt>
                <c:pt idx="28">
                  <c:v>119.0</c:v>
                </c:pt>
                <c:pt idx="29">
                  <c:v>120.0</c:v>
                </c:pt>
                <c:pt idx="30">
                  <c:v>121.0</c:v>
                </c:pt>
                <c:pt idx="31">
                  <c:v>122.0</c:v>
                </c:pt>
                <c:pt idx="32">
                  <c:v>123.0</c:v>
                </c:pt>
                <c:pt idx="33">
                  <c:v>124.0</c:v>
                </c:pt>
                <c:pt idx="34">
                  <c:v>125.0</c:v>
                </c:pt>
                <c:pt idx="35">
                  <c:v>126.0</c:v>
                </c:pt>
                <c:pt idx="36">
                  <c:v>127.0</c:v>
                </c:pt>
              </c:numCache>
            </c:numRef>
          </c:cat>
          <c:val>
            <c:numRef>
              <c:f>Gly_first_analysis!$CP$36:$DX$36</c:f>
              <c:numCache>
                <c:formatCode>General</c:formatCode>
                <c:ptCount val="35"/>
                <c:pt idx="0">
                  <c:v>69.5</c:v>
                </c:pt>
                <c:pt idx="1">
                  <c:v>37.53333333333333</c:v>
                </c:pt>
                <c:pt idx="2">
                  <c:v>41.4</c:v>
                </c:pt>
                <c:pt idx="3">
                  <c:v>47.3</c:v>
                </c:pt>
                <c:pt idx="4">
                  <c:v>50.0</c:v>
                </c:pt>
                <c:pt idx="5">
                  <c:v>37.2</c:v>
                </c:pt>
                <c:pt idx="6">
                  <c:v>47.65</c:v>
                </c:pt>
                <c:pt idx="7">
                  <c:v>3.2</c:v>
                </c:pt>
                <c:pt idx="8">
                  <c:v>13.36666666666667</c:v>
                </c:pt>
                <c:pt idx="9">
                  <c:v>10.4</c:v>
                </c:pt>
                <c:pt idx="10">
                  <c:v>21.1</c:v>
                </c:pt>
                <c:pt idx="11">
                  <c:v>19.35</c:v>
                </c:pt>
                <c:pt idx="12">
                  <c:v>7.0</c:v>
                </c:pt>
                <c:pt idx="13">
                  <c:v>17.0</c:v>
                </c:pt>
                <c:pt idx="14">
                  <c:v>12.45</c:v>
                </c:pt>
                <c:pt idx="15">
                  <c:v>12.45</c:v>
                </c:pt>
                <c:pt idx="16">
                  <c:v>20.4</c:v>
                </c:pt>
                <c:pt idx="17">
                  <c:v>15.5</c:v>
                </c:pt>
                <c:pt idx="18">
                  <c:v>22.05</c:v>
                </c:pt>
                <c:pt idx="19">
                  <c:v>23.45</c:v>
                </c:pt>
                <c:pt idx="20">
                  <c:v>17.35</c:v>
                </c:pt>
                <c:pt idx="21">
                  <c:v>24.2</c:v>
                </c:pt>
                <c:pt idx="22">
                  <c:v>51.15</c:v>
                </c:pt>
                <c:pt idx="23">
                  <c:v>25.0</c:v>
                </c:pt>
                <c:pt idx="24">
                  <c:v>36.85</c:v>
                </c:pt>
                <c:pt idx="25">
                  <c:v>37.5</c:v>
                </c:pt>
                <c:pt idx="27">
                  <c:v>50.7</c:v>
                </c:pt>
                <c:pt idx="28">
                  <c:v>58.55</c:v>
                </c:pt>
                <c:pt idx="29">
                  <c:v>48.6</c:v>
                </c:pt>
                <c:pt idx="30">
                  <c:v>72.0</c:v>
                </c:pt>
                <c:pt idx="31">
                  <c:v>52.95</c:v>
                </c:pt>
                <c:pt idx="32">
                  <c:v>74.2</c:v>
                </c:pt>
                <c:pt idx="33">
                  <c:v>60.4</c:v>
                </c:pt>
                <c:pt idx="34">
                  <c:v>68.80000000000001</c:v>
                </c:pt>
              </c:numCache>
            </c:numRef>
          </c:val>
          <c:smooth val="0"/>
        </c:ser>
        <c:ser>
          <c:idx val="1"/>
          <c:order val="1"/>
          <c:tx>
            <c:v>Medium</c:v>
          </c:tx>
          <c:spPr>
            <a:ln>
              <a:noFill/>
            </a:ln>
          </c:spPr>
          <c:errBars>
            <c:errDir val="y"/>
            <c:errBarType val="both"/>
            <c:errValType val="cust"/>
            <c:noEndCap val="0"/>
            <c:plus>
              <c:numRef>
                <c:f>Gly_first_analysis!$CP$35:$DZ$35</c:f>
                <c:numCache>
                  <c:formatCode>General</c:formatCode>
                  <c:ptCount val="37"/>
                  <c:pt idx="0">
                    <c:v>3.774034092762451</c:v>
                  </c:pt>
                  <c:pt idx="1">
                    <c:v>5.744852768638471</c:v>
                  </c:pt>
                  <c:pt idx="2">
                    <c:v>9.734988443752654</c:v>
                  </c:pt>
                  <c:pt idx="3">
                    <c:v>2.084066537645415</c:v>
                  </c:pt>
                  <c:pt idx="4">
                    <c:v>2.573583752927682</c:v>
                  </c:pt>
                  <c:pt idx="5">
                    <c:v>10.98650687586065</c:v>
                  </c:pt>
                  <c:pt idx="6">
                    <c:v>4.361574639202386</c:v>
                  </c:pt>
                  <c:pt idx="7">
                    <c:v>16.15580391066938</c:v>
                  </c:pt>
                  <c:pt idx="8">
                    <c:v>13.03111660603189</c:v>
                  </c:pt>
                  <c:pt idx="9">
                    <c:v>28.9936199878525</c:v>
                  </c:pt>
                  <c:pt idx="10">
                    <c:v>26.33426158701498</c:v>
                  </c:pt>
                  <c:pt idx="11">
                    <c:v>11.64874814447172</c:v>
                  </c:pt>
                  <c:pt idx="12">
                    <c:v>21.31267228669367</c:v>
                  </c:pt>
                  <c:pt idx="13">
                    <c:v>23.57484535120716</c:v>
                  </c:pt>
                  <c:pt idx="14">
                    <c:v>18.62292494033451</c:v>
                  </c:pt>
                  <c:pt idx="15">
                    <c:v>18.62292494033451</c:v>
                  </c:pt>
                  <c:pt idx="16">
                    <c:v>10.39054056983242</c:v>
                  </c:pt>
                  <c:pt idx="17">
                    <c:v>6.42105910267153</c:v>
                  </c:pt>
                  <c:pt idx="18">
                    <c:v>7.02163323830957</c:v>
                  </c:pt>
                  <c:pt idx="19">
                    <c:v>2.345918441321722</c:v>
                  </c:pt>
                  <c:pt idx="20">
                    <c:v>3.295957119462165</c:v>
                  </c:pt>
                  <c:pt idx="21">
                    <c:v>4.921720566360237</c:v>
                  </c:pt>
                  <c:pt idx="22">
                    <c:v>1.21243556529822</c:v>
                  </c:pt>
                  <c:pt idx="23">
                    <c:v>3.04357246231026</c:v>
                  </c:pt>
                  <c:pt idx="24">
                    <c:v>3.271594921950655</c:v>
                  </c:pt>
                  <c:pt idx="25">
                    <c:v>6.422097269065094</c:v>
                  </c:pt>
                  <c:pt idx="27">
                    <c:v>5.619905100029122</c:v>
                  </c:pt>
                  <c:pt idx="28">
                    <c:v>2.150193789716012</c:v>
                  </c:pt>
                  <c:pt idx="29">
                    <c:v>2.730079363925772</c:v>
                  </c:pt>
                  <c:pt idx="30">
                    <c:v>1.969771560359219</c:v>
                  </c:pt>
                  <c:pt idx="31">
                    <c:v>4.128357219685976</c:v>
                  </c:pt>
                  <c:pt idx="32">
                    <c:v>3.113411847689498</c:v>
                  </c:pt>
                  <c:pt idx="33">
                    <c:v>1.479864858694876</c:v>
                  </c:pt>
                  <c:pt idx="34">
                    <c:v>0.305505046330394</c:v>
                  </c:pt>
                  <c:pt idx="36">
                    <c:v>2.170253441421075</c:v>
                  </c:pt>
                </c:numCache>
              </c:numRef>
            </c:plus>
            <c:minus>
              <c:numRef>
                <c:f>Gly_first_analysis!$CP$35:$DZ$35</c:f>
                <c:numCache>
                  <c:formatCode>General</c:formatCode>
                  <c:ptCount val="37"/>
                  <c:pt idx="0">
                    <c:v>3.774034092762451</c:v>
                  </c:pt>
                  <c:pt idx="1">
                    <c:v>5.744852768638471</c:v>
                  </c:pt>
                  <c:pt idx="2">
                    <c:v>9.734988443752654</c:v>
                  </c:pt>
                  <c:pt idx="3">
                    <c:v>2.084066537645415</c:v>
                  </c:pt>
                  <c:pt idx="4">
                    <c:v>2.573583752927682</c:v>
                  </c:pt>
                  <c:pt idx="5">
                    <c:v>10.98650687586065</c:v>
                  </c:pt>
                  <c:pt idx="6">
                    <c:v>4.361574639202386</c:v>
                  </c:pt>
                  <c:pt idx="7">
                    <c:v>16.15580391066938</c:v>
                  </c:pt>
                  <c:pt idx="8">
                    <c:v>13.03111660603189</c:v>
                  </c:pt>
                  <c:pt idx="9">
                    <c:v>28.9936199878525</c:v>
                  </c:pt>
                  <c:pt idx="10">
                    <c:v>26.33426158701498</c:v>
                  </c:pt>
                  <c:pt idx="11">
                    <c:v>11.64874814447172</c:v>
                  </c:pt>
                  <c:pt idx="12">
                    <c:v>21.31267228669367</c:v>
                  </c:pt>
                  <c:pt idx="13">
                    <c:v>23.57484535120716</c:v>
                  </c:pt>
                  <c:pt idx="14">
                    <c:v>18.62292494033451</c:v>
                  </c:pt>
                  <c:pt idx="15">
                    <c:v>18.62292494033451</c:v>
                  </c:pt>
                  <c:pt idx="16">
                    <c:v>10.39054056983242</c:v>
                  </c:pt>
                  <c:pt idx="17">
                    <c:v>6.42105910267153</c:v>
                  </c:pt>
                  <c:pt idx="18">
                    <c:v>7.02163323830957</c:v>
                  </c:pt>
                  <c:pt idx="19">
                    <c:v>2.345918441321722</c:v>
                  </c:pt>
                  <c:pt idx="20">
                    <c:v>3.295957119462165</c:v>
                  </c:pt>
                  <c:pt idx="21">
                    <c:v>4.921720566360237</c:v>
                  </c:pt>
                  <c:pt idx="22">
                    <c:v>1.21243556529822</c:v>
                  </c:pt>
                  <c:pt idx="23">
                    <c:v>3.04357246231026</c:v>
                  </c:pt>
                  <c:pt idx="24">
                    <c:v>3.271594921950655</c:v>
                  </c:pt>
                  <c:pt idx="25">
                    <c:v>6.422097269065094</c:v>
                  </c:pt>
                  <c:pt idx="27">
                    <c:v>5.619905100029122</c:v>
                  </c:pt>
                  <c:pt idx="28">
                    <c:v>2.150193789716012</c:v>
                  </c:pt>
                  <c:pt idx="29">
                    <c:v>2.730079363925772</c:v>
                  </c:pt>
                  <c:pt idx="30">
                    <c:v>1.969771560359219</c:v>
                  </c:pt>
                  <c:pt idx="31">
                    <c:v>4.128357219685976</c:v>
                  </c:pt>
                  <c:pt idx="32">
                    <c:v>3.113411847689498</c:v>
                  </c:pt>
                  <c:pt idx="33">
                    <c:v>1.479864858694876</c:v>
                  </c:pt>
                  <c:pt idx="34">
                    <c:v>0.305505046330394</c:v>
                  </c:pt>
                  <c:pt idx="36">
                    <c:v>2.170253441421075</c:v>
                  </c:pt>
                </c:numCache>
              </c:numRef>
            </c:minus>
            <c:spPr>
              <a:ln w="3175">
                <a:prstDash val="sysDot"/>
              </a:ln>
            </c:spPr>
          </c:errBars>
          <c:cat>
            <c:numRef>
              <c:f>Gly_first_analysis!$CP$63:$DZ$63</c:f>
              <c:numCache>
                <c:formatCode>General</c:formatCode>
                <c:ptCount val="37"/>
                <c:pt idx="0">
                  <c:v>91.0</c:v>
                </c:pt>
                <c:pt idx="1">
                  <c:v>92.0</c:v>
                </c:pt>
                <c:pt idx="2">
                  <c:v>93.0</c:v>
                </c:pt>
                <c:pt idx="3">
                  <c:v>94.0</c:v>
                </c:pt>
                <c:pt idx="4">
                  <c:v>95.0</c:v>
                </c:pt>
                <c:pt idx="5">
                  <c:v>96.0</c:v>
                </c:pt>
                <c:pt idx="6">
                  <c:v>97.0</c:v>
                </c:pt>
                <c:pt idx="7">
                  <c:v>98.0</c:v>
                </c:pt>
                <c:pt idx="8">
                  <c:v>99.0</c:v>
                </c:pt>
                <c:pt idx="9">
                  <c:v>100.0</c:v>
                </c:pt>
                <c:pt idx="10">
                  <c:v>101.0</c:v>
                </c:pt>
                <c:pt idx="11">
                  <c:v>102.0</c:v>
                </c:pt>
                <c:pt idx="12">
                  <c:v>103.0</c:v>
                </c:pt>
                <c:pt idx="13">
                  <c:v>104.0</c:v>
                </c:pt>
                <c:pt idx="14">
                  <c:v>105.0</c:v>
                </c:pt>
                <c:pt idx="15">
                  <c:v>106.0</c:v>
                </c:pt>
                <c:pt idx="16">
                  <c:v>107.0</c:v>
                </c:pt>
                <c:pt idx="17">
                  <c:v>108.0</c:v>
                </c:pt>
                <c:pt idx="18">
                  <c:v>109.0</c:v>
                </c:pt>
                <c:pt idx="19">
                  <c:v>110.0</c:v>
                </c:pt>
                <c:pt idx="20">
                  <c:v>111.0</c:v>
                </c:pt>
                <c:pt idx="21">
                  <c:v>112.0</c:v>
                </c:pt>
                <c:pt idx="22">
                  <c:v>113.0</c:v>
                </c:pt>
                <c:pt idx="23">
                  <c:v>114.0</c:v>
                </c:pt>
                <c:pt idx="24">
                  <c:v>115.0</c:v>
                </c:pt>
                <c:pt idx="25">
                  <c:v>116.0</c:v>
                </c:pt>
                <c:pt idx="26">
                  <c:v>117.0</c:v>
                </c:pt>
                <c:pt idx="27">
                  <c:v>118.0</c:v>
                </c:pt>
                <c:pt idx="28">
                  <c:v>119.0</c:v>
                </c:pt>
                <c:pt idx="29">
                  <c:v>120.0</c:v>
                </c:pt>
                <c:pt idx="30">
                  <c:v>121.0</c:v>
                </c:pt>
                <c:pt idx="31">
                  <c:v>122.0</c:v>
                </c:pt>
                <c:pt idx="32">
                  <c:v>123.0</c:v>
                </c:pt>
                <c:pt idx="33">
                  <c:v>124.0</c:v>
                </c:pt>
                <c:pt idx="34">
                  <c:v>125.0</c:v>
                </c:pt>
                <c:pt idx="35">
                  <c:v>126.0</c:v>
                </c:pt>
                <c:pt idx="36">
                  <c:v>127.0</c:v>
                </c:pt>
              </c:numCache>
            </c:numRef>
          </c:cat>
          <c:val>
            <c:numRef>
              <c:f>Gly_first_analysis!$CP$34:$DX$34</c:f>
              <c:numCache>
                <c:formatCode>General</c:formatCode>
                <c:ptCount val="35"/>
                <c:pt idx="0">
                  <c:v>67.76666666666666</c:v>
                </c:pt>
                <c:pt idx="1">
                  <c:v>32.96666666666667</c:v>
                </c:pt>
                <c:pt idx="2">
                  <c:v>61.70000000000001</c:v>
                </c:pt>
                <c:pt idx="3">
                  <c:v>66.56666666666667</c:v>
                </c:pt>
                <c:pt idx="4">
                  <c:v>62.03333333333334</c:v>
                </c:pt>
                <c:pt idx="5">
                  <c:v>15.23333333333333</c:v>
                </c:pt>
                <c:pt idx="6">
                  <c:v>24.76666666666667</c:v>
                </c:pt>
                <c:pt idx="7">
                  <c:v>14.6</c:v>
                </c:pt>
                <c:pt idx="8">
                  <c:v>23.6</c:v>
                </c:pt>
                <c:pt idx="9">
                  <c:v>31.4</c:v>
                </c:pt>
                <c:pt idx="10">
                  <c:v>36.33333333333334</c:v>
                </c:pt>
                <c:pt idx="11">
                  <c:v>16.03333333333333</c:v>
                </c:pt>
                <c:pt idx="12">
                  <c:v>28.2</c:v>
                </c:pt>
                <c:pt idx="13">
                  <c:v>29.93333333333333</c:v>
                </c:pt>
                <c:pt idx="14">
                  <c:v>22.96666666666667</c:v>
                </c:pt>
                <c:pt idx="15">
                  <c:v>22.96666666666667</c:v>
                </c:pt>
                <c:pt idx="16">
                  <c:v>29.33333333333333</c:v>
                </c:pt>
                <c:pt idx="17">
                  <c:v>49.7</c:v>
                </c:pt>
                <c:pt idx="18">
                  <c:v>50.03333333333333</c:v>
                </c:pt>
                <c:pt idx="19">
                  <c:v>47.56666666666666</c:v>
                </c:pt>
                <c:pt idx="20">
                  <c:v>58.36666666666667</c:v>
                </c:pt>
                <c:pt idx="21">
                  <c:v>55.23333333333334</c:v>
                </c:pt>
                <c:pt idx="22">
                  <c:v>70.2</c:v>
                </c:pt>
                <c:pt idx="23">
                  <c:v>54.46666666666667</c:v>
                </c:pt>
                <c:pt idx="24">
                  <c:v>72.43333333333334</c:v>
                </c:pt>
                <c:pt idx="25">
                  <c:v>69.76666666666666</c:v>
                </c:pt>
                <c:pt idx="27">
                  <c:v>78.76666666666666</c:v>
                </c:pt>
                <c:pt idx="28">
                  <c:v>78.23333333333333</c:v>
                </c:pt>
                <c:pt idx="29">
                  <c:v>67.53333333333333</c:v>
                </c:pt>
                <c:pt idx="30">
                  <c:v>81.0</c:v>
                </c:pt>
                <c:pt idx="31">
                  <c:v>73.53333333333333</c:v>
                </c:pt>
                <c:pt idx="32">
                  <c:v>80.26666666666666</c:v>
                </c:pt>
                <c:pt idx="33">
                  <c:v>75.7</c:v>
                </c:pt>
                <c:pt idx="34">
                  <c:v>79.93333333333334</c:v>
                </c:pt>
              </c:numCache>
            </c:numRef>
          </c:val>
          <c:smooth val="0"/>
        </c:ser>
        <c:ser>
          <c:idx val="2"/>
          <c:order val="2"/>
          <c:tx>
            <c:v>High</c:v>
          </c:tx>
          <c:spPr>
            <a:ln>
              <a:noFill/>
            </a:ln>
          </c:spPr>
          <c:errBars>
            <c:errDir val="y"/>
            <c:errBarType val="both"/>
            <c:errValType val="cust"/>
            <c:noEndCap val="0"/>
            <c:plus>
              <c:numRef>
                <c:f>Gly_first_analysis!$CP$39:$DZ$39</c:f>
                <c:numCache>
                  <c:formatCode>General</c:formatCode>
                  <c:ptCount val="37"/>
                  <c:pt idx="0">
                    <c:v>3.709896674212548</c:v>
                  </c:pt>
                  <c:pt idx="1">
                    <c:v>3.412232895529457</c:v>
                  </c:pt>
                  <c:pt idx="2">
                    <c:v>6.017751518078274</c:v>
                  </c:pt>
                  <c:pt idx="3">
                    <c:v>5.950630218724732</c:v>
                  </c:pt>
                  <c:pt idx="4">
                    <c:v>4.384442191811102</c:v>
                  </c:pt>
                  <c:pt idx="5">
                    <c:v>22.61039583908252</c:v>
                  </c:pt>
                  <c:pt idx="6">
                    <c:v>8.8556949661409</c:v>
                  </c:pt>
                  <c:pt idx="8">
                    <c:v>3.939543120718443</c:v>
                  </c:pt>
                  <c:pt idx="9">
                    <c:v>15.50688019342814</c:v>
                  </c:pt>
                  <c:pt idx="10">
                    <c:v>11.72348071180228</c:v>
                  </c:pt>
                  <c:pt idx="11">
                    <c:v>13.95600229292042</c:v>
                  </c:pt>
                  <c:pt idx="12">
                    <c:v>21.00071427356698</c:v>
                  </c:pt>
                  <c:pt idx="13">
                    <c:v>21.24154733849051</c:v>
                  </c:pt>
                  <c:pt idx="14">
                    <c:v>20.60808902672282</c:v>
                  </c:pt>
                  <c:pt idx="15">
                    <c:v>20.60808902672282</c:v>
                  </c:pt>
                  <c:pt idx="16">
                    <c:v>14.65002844138312</c:v>
                  </c:pt>
                  <c:pt idx="17">
                    <c:v>19.65273517859539</c:v>
                  </c:pt>
                  <c:pt idx="18">
                    <c:v>12.02372654379667</c:v>
                  </c:pt>
                  <c:pt idx="19">
                    <c:v>7.531932023060215</c:v>
                  </c:pt>
                  <c:pt idx="20">
                    <c:v>2.797022226106423</c:v>
                  </c:pt>
                  <c:pt idx="21">
                    <c:v>7.80534005238294</c:v>
                  </c:pt>
                  <c:pt idx="22">
                    <c:v>2.909180869821147</c:v>
                  </c:pt>
                  <c:pt idx="23">
                    <c:v>10.5</c:v>
                  </c:pt>
                  <c:pt idx="24">
                    <c:v>3.611555528208489</c:v>
                  </c:pt>
                  <c:pt idx="25">
                    <c:v>2.946183972531245</c:v>
                  </c:pt>
                  <c:pt idx="27">
                    <c:v>10.13623861860652</c:v>
                  </c:pt>
                  <c:pt idx="28">
                    <c:v>1.150362261782492</c:v>
                  </c:pt>
                  <c:pt idx="29">
                    <c:v>5.947548514584254</c:v>
                  </c:pt>
                  <c:pt idx="30">
                    <c:v>3.189566323708183</c:v>
                  </c:pt>
                  <c:pt idx="31">
                    <c:v>3.847510017314232</c:v>
                  </c:pt>
                  <c:pt idx="32">
                    <c:v>2.570992026436484</c:v>
                  </c:pt>
                  <c:pt idx="33">
                    <c:v>3.219213154380014</c:v>
                  </c:pt>
                  <c:pt idx="34">
                    <c:v>2.569695182961073</c:v>
                  </c:pt>
                  <c:pt idx="36">
                    <c:v>1.705872210923196</c:v>
                  </c:pt>
                </c:numCache>
              </c:numRef>
            </c:plus>
            <c:minus>
              <c:numRef>
                <c:f>Gly_first_analysis!$CP$39:$DZ$39</c:f>
                <c:numCache>
                  <c:formatCode>General</c:formatCode>
                  <c:ptCount val="37"/>
                  <c:pt idx="0">
                    <c:v>3.709896674212548</c:v>
                  </c:pt>
                  <c:pt idx="1">
                    <c:v>3.412232895529457</c:v>
                  </c:pt>
                  <c:pt idx="2">
                    <c:v>6.017751518078274</c:v>
                  </c:pt>
                  <c:pt idx="3">
                    <c:v>5.950630218724732</c:v>
                  </c:pt>
                  <c:pt idx="4">
                    <c:v>4.384442191811102</c:v>
                  </c:pt>
                  <c:pt idx="5">
                    <c:v>22.61039583908252</c:v>
                  </c:pt>
                  <c:pt idx="6">
                    <c:v>8.8556949661409</c:v>
                  </c:pt>
                  <c:pt idx="8">
                    <c:v>3.939543120718443</c:v>
                  </c:pt>
                  <c:pt idx="9">
                    <c:v>15.50688019342814</c:v>
                  </c:pt>
                  <c:pt idx="10">
                    <c:v>11.72348071180228</c:v>
                  </c:pt>
                  <c:pt idx="11">
                    <c:v>13.95600229292042</c:v>
                  </c:pt>
                  <c:pt idx="12">
                    <c:v>21.00071427356698</c:v>
                  </c:pt>
                  <c:pt idx="13">
                    <c:v>21.24154733849051</c:v>
                  </c:pt>
                  <c:pt idx="14">
                    <c:v>20.60808902672282</c:v>
                  </c:pt>
                  <c:pt idx="15">
                    <c:v>20.60808902672282</c:v>
                  </c:pt>
                  <c:pt idx="16">
                    <c:v>14.65002844138312</c:v>
                  </c:pt>
                  <c:pt idx="17">
                    <c:v>19.65273517859539</c:v>
                  </c:pt>
                  <c:pt idx="18">
                    <c:v>12.02372654379667</c:v>
                  </c:pt>
                  <c:pt idx="19">
                    <c:v>7.531932023060215</c:v>
                  </c:pt>
                  <c:pt idx="20">
                    <c:v>2.797022226106423</c:v>
                  </c:pt>
                  <c:pt idx="21">
                    <c:v>7.80534005238294</c:v>
                  </c:pt>
                  <c:pt idx="22">
                    <c:v>2.909180869821147</c:v>
                  </c:pt>
                  <c:pt idx="23">
                    <c:v>10.5</c:v>
                  </c:pt>
                  <c:pt idx="24">
                    <c:v>3.611555528208489</c:v>
                  </c:pt>
                  <c:pt idx="25">
                    <c:v>2.946183972531245</c:v>
                  </c:pt>
                  <c:pt idx="27">
                    <c:v>10.13623861860652</c:v>
                  </c:pt>
                  <c:pt idx="28">
                    <c:v>1.150362261782492</c:v>
                  </c:pt>
                  <c:pt idx="29">
                    <c:v>5.947548514584254</c:v>
                  </c:pt>
                  <c:pt idx="30">
                    <c:v>3.189566323708183</c:v>
                  </c:pt>
                  <c:pt idx="31">
                    <c:v>3.847510017314232</c:v>
                  </c:pt>
                  <c:pt idx="32">
                    <c:v>2.570992026436484</c:v>
                  </c:pt>
                  <c:pt idx="33">
                    <c:v>3.219213154380014</c:v>
                  </c:pt>
                  <c:pt idx="34">
                    <c:v>2.569695182961073</c:v>
                  </c:pt>
                  <c:pt idx="36">
                    <c:v>1.705872210923196</c:v>
                  </c:pt>
                </c:numCache>
              </c:numRef>
            </c:minus>
            <c:spPr>
              <a:ln w="3175">
                <a:prstDash val="sysDot"/>
              </a:ln>
            </c:spPr>
          </c:errBars>
          <c:cat>
            <c:numRef>
              <c:f>Gly_first_analysis!$CP$63:$DZ$63</c:f>
              <c:numCache>
                <c:formatCode>General</c:formatCode>
                <c:ptCount val="37"/>
                <c:pt idx="0">
                  <c:v>91.0</c:v>
                </c:pt>
                <c:pt idx="1">
                  <c:v>92.0</c:v>
                </c:pt>
                <c:pt idx="2">
                  <c:v>93.0</c:v>
                </c:pt>
                <c:pt idx="3">
                  <c:v>94.0</c:v>
                </c:pt>
                <c:pt idx="4">
                  <c:v>95.0</c:v>
                </c:pt>
                <c:pt idx="5">
                  <c:v>96.0</c:v>
                </c:pt>
                <c:pt idx="6">
                  <c:v>97.0</c:v>
                </c:pt>
                <c:pt idx="7">
                  <c:v>98.0</c:v>
                </c:pt>
                <c:pt idx="8">
                  <c:v>99.0</c:v>
                </c:pt>
                <c:pt idx="9">
                  <c:v>100.0</c:v>
                </c:pt>
                <c:pt idx="10">
                  <c:v>101.0</c:v>
                </c:pt>
                <c:pt idx="11">
                  <c:v>102.0</c:v>
                </c:pt>
                <c:pt idx="12">
                  <c:v>103.0</c:v>
                </c:pt>
                <c:pt idx="13">
                  <c:v>104.0</c:v>
                </c:pt>
                <c:pt idx="14">
                  <c:v>105.0</c:v>
                </c:pt>
                <c:pt idx="15">
                  <c:v>106.0</c:v>
                </c:pt>
                <c:pt idx="16">
                  <c:v>107.0</c:v>
                </c:pt>
                <c:pt idx="17">
                  <c:v>108.0</c:v>
                </c:pt>
                <c:pt idx="18">
                  <c:v>109.0</c:v>
                </c:pt>
                <c:pt idx="19">
                  <c:v>110.0</c:v>
                </c:pt>
                <c:pt idx="20">
                  <c:v>111.0</c:v>
                </c:pt>
                <c:pt idx="21">
                  <c:v>112.0</c:v>
                </c:pt>
                <c:pt idx="22">
                  <c:v>113.0</c:v>
                </c:pt>
                <c:pt idx="23">
                  <c:v>114.0</c:v>
                </c:pt>
                <c:pt idx="24">
                  <c:v>115.0</c:v>
                </c:pt>
                <c:pt idx="25">
                  <c:v>116.0</c:v>
                </c:pt>
                <c:pt idx="26">
                  <c:v>117.0</c:v>
                </c:pt>
                <c:pt idx="27">
                  <c:v>118.0</c:v>
                </c:pt>
                <c:pt idx="28">
                  <c:v>119.0</c:v>
                </c:pt>
                <c:pt idx="29">
                  <c:v>120.0</c:v>
                </c:pt>
                <c:pt idx="30">
                  <c:v>121.0</c:v>
                </c:pt>
                <c:pt idx="31">
                  <c:v>122.0</c:v>
                </c:pt>
                <c:pt idx="32">
                  <c:v>123.0</c:v>
                </c:pt>
                <c:pt idx="33">
                  <c:v>124.0</c:v>
                </c:pt>
                <c:pt idx="34">
                  <c:v>125.0</c:v>
                </c:pt>
                <c:pt idx="35">
                  <c:v>126.0</c:v>
                </c:pt>
                <c:pt idx="36">
                  <c:v>127.0</c:v>
                </c:pt>
              </c:numCache>
            </c:numRef>
          </c:cat>
          <c:val>
            <c:numRef>
              <c:f>Gly_first_analysis!$CP$38:$DX$38</c:f>
              <c:numCache>
                <c:formatCode>General</c:formatCode>
                <c:ptCount val="35"/>
                <c:pt idx="0">
                  <c:v>75.26666666666666</c:v>
                </c:pt>
                <c:pt idx="1">
                  <c:v>52.23333333333332</c:v>
                </c:pt>
                <c:pt idx="2">
                  <c:v>62.63333333333333</c:v>
                </c:pt>
                <c:pt idx="3">
                  <c:v>64.2</c:v>
                </c:pt>
                <c:pt idx="4">
                  <c:v>60.96666666666666</c:v>
                </c:pt>
                <c:pt idx="5">
                  <c:v>37.4</c:v>
                </c:pt>
                <c:pt idx="6">
                  <c:v>19.63333333333333</c:v>
                </c:pt>
                <c:pt idx="8">
                  <c:v>53.2</c:v>
                </c:pt>
                <c:pt idx="9">
                  <c:v>44.23333333333332</c:v>
                </c:pt>
                <c:pt idx="10">
                  <c:v>40.0</c:v>
                </c:pt>
                <c:pt idx="11">
                  <c:v>21.2</c:v>
                </c:pt>
                <c:pt idx="12">
                  <c:v>29.8</c:v>
                </c:pt>
                <c:pt idx="13">
                  <c:v>30.46666666666667</c:v>
                </c:pt>
                <c:pt idx="14">
                  <c:v>31.23333333333333</c:v>
                </c:pt>
                <c:pt idx="15">
                  <c:v>31.23333333333333</c:v>
                </c:pt>
                <c:pt idx="16">
                  <c:v>47.23333333333332</c:v>
                </c:pt>
                <c:pt idx="17">
                  <c:v>45.7</c:v>
                </c:pt>
                <c:pt idx="18">
                  <c:v>62.3</c:v>
                </c:pt>
                <c:pt idx="19">
                  <c:v>62.2</c:v>
                </c:pt>
                <c:pt idx="20">
                  <c:v>71.16666666666667</c:v>
                </c:pt>
                <c:pt idx="21">
                  <c:v>68.46666666666666</c:v>
                </c:pt>
                <c:pt idx="22">
                  <c:v>78.23333333333333</c:v>
                </c:pt>
                <c:pt idx="23">
                  <c:v>61.5</c:v>
                </c:pt>
                <c:pt idx="24">
                  <c:v>77.36666666666667</c:v>
                </c:pt>
                <c:pt idx="25">
                  <c:v>76.4</c:v>
                </c:pt>
                <c:pt idx="27">
                  <c:v>79.06666666666667</c:v>
                </c:pt>
                <c:pt idx="28">
                  <c:v>78.46666666666665</c:v>
                </c:pt>
                <c:pt idx="29">
                  <c:v>67.66666666666667</c:v>
                </c:pt>
                <c:pt idx="30">
                  <c:v>81.23333333333333</c:v>
                </c:pt>
                <c:pt idx="31">
                  <c:v>74.53333333333333</c:v>
                </c:pt>
                <c:pt idx="32">
                  <c:v>81.8</c:v>
                </c:pt>
                <c:pt idx="33">
                  <c:v>76.03333333333333</c:v>
                </c:pt>
                <c:pt idx="34">
                  <c:v>80.96666666666666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83294264"/>
        <c:axId val="2083283128"/>
      </c:lineChart>
      <c:catAx>
        <c:axId val="208329426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Day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2083283128"/>
        <c:crosses val="autoZero"/>
        <c:auto val="1"/>
        <c:lblAlgn val="ctr"/>
        <c:lblOffset val="100"/>
        <c:tickLblSkip val="5"/>
        <c:noMultiLvlLbl val="0"/>
      </c:catAx>
      <c:valAx>
        <c:axId val="2083283128"/>
        <c:scaling>
          <c:orientation val="minMax"/>
          <c:max val="90.0"/>
          <c:min val="0.0"/>
        </c:scaling>
        <c:delete val="0"/>
        <c:axPos val="l"/>
        <c:majorGridlines>
          <c:spPr>
            <a:ln>
              <a:solidFill>
                <a:schemeClr val="bg1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%</a:t>
                </a:r>
                <a:r>
                  <a:rPr lang="en-US" baseline="0"/>
                  <a:t> Methane</a:t>
                </a:r>
                <a:endParaRPr lang="en-US"/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208329426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756017252582038"/>
          <c:y val="0.514307432260579"/>
          <c:w val="0.156429159879601"/>
          <c:h val="0.200266844563042"/>
        </c:manualLayout>
      </c:layout>
      <c:overlay val="0"/>
    </c:legend>
    <c:plotVisOnly val="1"/>
    <c:dispBlanksAs val="gap"/>
    <c:showDLblsOverMax val="0"/>
  </c:chart>
  <c:printSettings>
    <c:headerFooter/>
    <c:pageMargins b="0.750000000000001" l="0.700000000000001" r="0.700000000000001" t="0.750000000000001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v>Control</c:v>
          </c:tx>
          <c:spPr>
            <a:ln>
              <a:noFill/>
            </a:ln>
          </c:spPr>
          <c:errBars>
            <c:errDir val="y"/>
            <c:errBarType val="both"/>
            <c:errValType val="cust"/>
            <c:noEndCap val="0"/>
            <c:plus>
              <c:numRef>
                <c:f>Gly_first_analysis!$C$37:$AN$37</c:f>
                <c:numCache>
                  <c:formatCode>General</c:formatCode>
                  <c:ptCount val="38"/>
                  <c:pt idx="0">
                    <c:v>0.0</c:v>
                  </c:pt>
                  <c:pt idx="1">
                    <c:v>3.008875759039146</c:v>
                  </c:pt>
                  <c:pt idx="2">
                    <c:v>6.842026990105601</c:v>
                  </c:pt>
                  <c:pt idx="3">
                    <c:v>5.57494394590654</c:v>
                  </c:pt>
                  <c:pt idx="4">
                    <c:v>2.569695182961076</c:v>
                  </c:pt>
                  <c:pt idx="5">
                    <c:v>2.653927906581737</c:v>
                  </c:pt>
                  <c:pt idx="6">
                    <c:v>10.15923225445707</c:v>
                  </c:pt>
                  <c:pt idx="7">
                    <c:v>18.1074570274238</c:v>
                  </c:pt>
                  <c:pt idx="8">
                    <c:v>2.804163571073082</c:v>
                  </c:pt>
                  <c:pt idx="9">
                    <c:v>3.223352292257237</c:v>
                  </c:pt>
                  <c:pt idx="10">
                    <c:v>7.937253933193828</c:v>
                  </c:pt>
                  <c:pt idx="11">
                    <c:v>2.93087017795057</c:v>
                  </c:pt>
                  <c:pt idx="12">
                    <c:v>7.300913184892243</c:v>
                  </c:pt>
                  <c:pt idx="13">
                    <c:v>0.608276253029825</c:v>
                  </c:pt>
                  <c:pt idx="14">
                    <c:v>7.366365001364872</c:v>
                  </c:pt>
                  <c:pt idx="15">
                    <c:v>4.957149718672347</c:v>
                  </c:pt>
                  <c:pt idx="16">
                    <c:v>3.504283093587047</c:v>
                  </c:pt>
                  <c:pt idx="17">
                    <c:v>1.493318452306806</c:v>
                  </c:pt>
                  <c:pt idx="18">
                    <c:v>2.212088003071603</c:v>
                  </c:pt>
                  <c:pt idx="19">
                    <c:v>0.519615242270666</c:v>
                  </c:pt>
                  <c:pt idx="20">
                    <c:v>4.52364160089339</c:v>
                  </c:pt>
                  <c:pt idx="21">
                    <c:v>2.138535324312728</c:v>
                  </c:pt>
                  <c:pt idx="22">
                    <c:v>3.564173583501979</c:v>
                  </c:pt>
                  <c:pt idx="23">
                    <c:v>0.945163125250519</c:v>
                  </c:pt>
                  <c:pt idx="24">
                    <c:v>1.861003313627716</c:v>
                  </c:pt>
                  <c:pt idx="25">
                    <c:v>1.069267662156364</c:v>
                  </c:pt>
                  <c:pt idx="26">
                    <c:v>2.478574859336173</c:v>
                  </c:pt>
                  <c:pt idx="27">
                    <c:v>2.695057204092953</c:v>
                  </c:pt>
                  <c:pt idx="28">
                    <c:v>3.253203549323856</c:v>
                  </c:pt>
                  <c:pt idx="29">
                    <c:v>2.34307490277199</c:v>
                  </c:pt>
                  <c:pt idx="30">
                    <c:v>2.025668613898469</c:v>
                  </c:pt>
                  <c:pt idx="31">
                    <c:v>1.153256259467081</c:v>
                  </c:pt>
                  <c:pt idx="32">
                    <c:v>0.866025403784439</c:v>
                  </c:pt>
                  <c:pt idx="33">
                    <c:v>2.451530134426255</c:v>
                  </c:pt>
                  <c:pt idx="34">
                    <c:v>0.723417813807028</c:v>
                  </c:pt>
                  <c:pt idx="35">
                    <c:v>2.251666049839541</c:v>
                  </c:pt>
                  <c:pt idx="36">
                    <c:v>1.212435565298215</c:v>
                  </c:pt>
                  <c:pt idx="37">
                    <c:v>0.404145188432743</c:v>
                  </c:pt>
                </c:numCache>
              </c:numRef>
            </c:plus>
            <c:minus>
              <c:numRef>
                <c:f>Gly_first_analysis!$C$37:$AN$37</c:f>
                <c:numCache>
                  <c:formatCode>General</c:formatCode>
                  <c:ptCount val="38"/>
                  <c:pt idx="0">
                    <c:v>0.0</c:v>
                  </c:pt>
                  <c:pt idx="1">
                    <c:v>3.008875759039146</c:v>
                  </c:pt>
                  <c:pt idx="2">
                    <c:v>6.842026990105601</c:v>
                  </c:pt>
                  <c:pt idx="3">
                    <c:v>5.57494394590654</c:v>
                  </c:pt>
                  <c:pt idx="4">
                    <c:v>2.569695182961076</c:v>
                  </c:pt>
                  <c:pt idx="5">
                    <c:v>2.653927906581737</c:v>
                  </c:pt>
                  <c:pt idx="6">
                    <c:v>10.15923225445707</c:v>
                  </c:pt>
                  <c:pt idx="7">
                    <c:v>18.1074570274238</c:v>
                  </c:pt>
                  <c:pt idx="8">
                    <c:v>2.804163571073082</c:v>
                  </c:pt>
                  <c:pt idx="9">
                    <c:v>3.223352292257237</c:v>
                  </c:pt>
                  <c:pt idx="10">
                    <c:v>7.937253933193828</c:v>
                  </c:pt>
                  <c:pt idx="11">
                    <c:v>2.93087017795057</c:v>
                  </c:pt>
                  <c:pt idx="12">
                    <c:v>7.300913184892243</c:v>
                  </c:pt>
                  <c:pt idx="13">
                    <c:v>0.608276253029825</c:v>
                  </c:pt>
                  <c:pt idx="14">
                    <c:v>7.366365001364872</c:v>
                  </c:pt>
                  <c:pt idx="15">
                    <c:v>4.957149718672347</c:v>
                  </c:pt>
                  <c:pt idx="16">
                    <c:v>3.504283093587047</c:v>
                  </c:pt>
                  <c:pt idx="17">
                    <c:v>1.493318452306806</c:v>
                  </c:pt>
                  <c:pt idx="18">
                    <c:v>2.212088003071603</c:v>
                  </c:pt>
                  <c:pt idx="19">
                    <c:v>0.519615242270666</c:v>
                  </c:pt>
                  <c:pt idx="20">
                    <c:v>4.52364160089339</c:v>
                  </c:pt>
                  <c:pt idx="21">
                    <c:v>2.138535324312728</c:v>
                  </c:pt>
                  <c:pt idx="22">
                    <c:v>3.564173583501979</c:v>
                  </c:pt>
                  <c:pt idx="23">
                    <c:v>0.945163125250519</c:v>
                  </c:pt>
                  <c:pt idx="24">
                    <c:v>1.861003313627716</c:v>
                  </c:pt>
                  <c:pt idx="25">
                    <c:v>1.069267662156364</c:v>
                  </c:pt>
                  <c:pt idx="26">
                    <c:v>2.478574859336173</c:v>
                  </c:pt>
                  <c:pt idx="27">
                    <c:v>2.695057204092953</c:v>
                  </c:pt>
                  <c:pt idx="28">
                    <c:v>3.253203549323856</c:v>
                  </c:pt>
                  <c:pt idx="29">
                    <c:v>2.34307490277199</c:v>
                  </c:pt>
                  <c:pt idx="30">
                    <c:v>2.025668613898469</c:v>
                  </c:pt>
                  <c:pt idx="31">
                    <c:v>1.153256259467081</c:v>
                  </c:pt>
                  <c:pt idx="32">
                    <c:v>0.866025403784439</c:v>
                  </c:pt>
                  <c:pt idx="33">
                    <c:v>2.451530134426255</c:v>
                  </c:pt>
                  <c:pt idx="34">
                    <c:v>0.723417813807028</c:v>
                  </c:pt>
                  <c:pt idx="35">
                    <c:v>2.251666049839541</c:v>
                  </c:pt>
                  <c:pt idx="36">
                    <c:v>1.212435565298215</c:v>
                  </c:pt>
                  <c:pt idx="37">
                    <c:v>0.404145188432743</c:v>
                  </c:pt>
                </c:numCache>
              </c:numRef>
            </c:minus>
          </c:errBars>
          <c:cat>
            <c:numRef>
              <c:f>Gly_first_analysis!$C$33:$AN$33</c:f>
              <c:numCache>
                <c:formatCode>General</c:formatCode>
                <c:ptCount val="38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4.0</c:v>
                </c:pt>
                <c:pt idx="5">
                  <c:v>5.0</c:v>
                </c:pt>
                <c:pt idx="6">
                  <c:v>6.0</c:v>
                </c:pt>
                <c:pt idx="7">
                  <c:v>7.0</c:v>
                </c:pt>
                <c:pt idx="8">
                  <c:v>8.0</c:v>
                </c:pt>
                <c:pt idx="9">
                  <c:v>9.0</c:v>
                </c:pt>
                <c:pt idx="10">
                  <c:v>10.0</c:v>
                </c:pt>
                <c:pt idx="11">
                  <c:v>11.0</c:v>
                </c:pt>
                <c:pt idx="12">
                  <c:v>12.0</c:v>
                </c:pt>
                <c:pt idx="13">
                  <c:v>13.0</c:v>
                </c:pt>
                <c:pt idx="14">
                  <c:v>14.0</c:v>
                </c:pt>
                <c:pt idx="15">
                  <c:v>15.0</c:v>
                </c:pt>
                <c:pt idx="16">
                  <c:v>16.0</c:v>
                </c:pt>
                <c:pt idx="17">
                  <c:v>17.0</c:v>
                </c:pt>
                <c:pt idx="18">
                  <c:v>18.0</c:v>
                </c:pt>
                <c:pt idx="19">
                  <c:v>19.0</c:v>
                </c:pt>
                <c:pt idx="20">
                  <c:v>20.0</c:v>
                </c:pt>
                <c:pt idx="21">
                  <c:v>21.0</c:v>
                </c:pt>
                <c:pt idx="22">
                  <c:v>22.0</c:v>
                </c:pt>
                <c:pt idx="23">
                  <c:v>23.0</c:v>
                </c:pt>
                <c:pt idx="24">
                  <c:v>24.0</c:v>
                </c:pt>
                <c:pt idx="25">
                  <c:v>25.0</c:v>
                </c:pt>
                <c:pt idx="26">
                  <c:v>26.0</c:v>
                </c:pt>
                <c:pt idx="27">
                  <c:v>27.0</c:v>
                </c:pt>
                <c:pt idx="28">
                  <c:v>28.0</c:v>
                </c:pt>
                <c:pt idx="29">
                  <c:v>29.0</c:v>
                </c:pt>
                <c:pt idx="30">
                  <c:v>30.0</c:v>
                </c:pt>
                <c:pt idx="31">
                  <c:v>31.0</c:v>
                </c:pt>
                <c:pt idx="32">
                  <c:v>32.0</c:v>
                </c:pt>
                <c:pt idx="33">
                  <c:v>33.0</c:v>
                </c:pt>
                <c:pt idx="34">
                  <c:v>34.0</c:v>
                </c:pt>
                <c:pt idx="35">
                  <c:v>35.0</c:v>
                </c:pt>
                <c:pt idx="36">
                  <c:v>36.0</c:v>
                </c:pt>
                <c:pt idx="37">
                  <c:v>37.0</c:v>
                </c:pt>
              </c:numCache>
            </c:numRef>
          </c:cat>
          <c:val>
            <c:numRef>
              <c:f>Gly_first_analysis!$C$36:$AM$36</c:f>
              <c:numCache>
                <c:formatCode>General</c:formatCode>
                <c:ptCount val="37"/>
                <c:pt idx="0">
                  <c:v>0.0</c:v>
                </c:pt>
                <c:pt idx="1">
                  <c:v>20.53333333333333</c:v>
                </c:pt>
                <c:pt idx="2">
                  <c:v>44.16666666666666</c:v>
                </c:pt>
                <c:pt idx="3">
                  <c:v>56.3</c:v>
                </c:pt>
                <c:pt idx="4">
                  <c:v>68.03333333333333</c:v>
                </c:pt>
                <c:pt idx="5">
                  <c:v>65.36666666666665</c:v>
                </c:pt>
                <c:pt idx="6">
                  <c:v>55.0</c:v>
                </c:pt>
                <c:pt idx="7">
                  <c:v>51.2</c:v>
                </c:pt>
                <c:pt idx="8">
                  <c:v>68.33333333333333</c:v>
                </c:pt>
                <c:pt idx="9">
                  <c:v>52.7</c:v>
                </c:pt>
                <c:pt idx="10">
                  <c:v>54.3</c:v>
                </c:pt>
                <c:pt idx="11">
                  <c:v>52.40000000000001</c:v>
                </c:pt>
                <c:pt idx="12">
                  <c:v>63.16666666666666</c:v>
                </c:pt>
                <c:pt idx="13">
                  <c:v>79.8</c:v>
                </c:pt>
                <c:pt idx="14">
                  <c:v>67.36666666666665</c:v>
                </c:pt>
                <c:pt idx="15">
                  <c:v>72.66666666666667</c:v>
                </c:pt>
                <c:pt idx="16">
                  <c:v>62.9</c:v>
                </c:pt>
                <c:pt idx="17">
                  <c:v>68.49999999999998</c:v>
                </c:pt>
                <c:pt idx="18">
                  <c:v>68.03333333333335</c:v>
                </c:pt>
                <c:pt idx="19">
                  <c:v>69.9</c:v>
                </c:pt>
                <c:pt idx="20">
                  <c:v>63.23333333333332</c:v>
                </c:pt>
                <c:pt idx="21">
                  <c:v>76.56666666666667</c:v>
                </c:pt>
                <c:pt idx="22">
                  <c:v>64.33333333333333</c:v>
                </c:pt>
                <c:pt idx="23">
                  <c:v>77.03333333333333</c:v>
                </c:pt>
                <c:pt idx="24">
                  <c:v>71.43333333333334</c:v>
                </c:pt>
                <c:pt idx="25">
                  <c:v>69.53333333333333</c:v>
                </c:pt>
                <c:pt idx="26">
                  <c:v>70.33333333333333</c:v>
                </c:pt>
                <c:pt idx="27">
                  <c:v>71.26666666666666</c:v>
                </c:pt>
                <c:pt idx="28">
                  <c:v>59.13333333333332</c:v>
                </c:pt>
                <c:pt idx="29">
                  <c:v>69.1</c:v>
                </c:pt>
                <c:pt idx="30">
                  <c:v>69.13333333333334</c:v>
                </c:pt>
                <c:pt idx="31">
                  <c:v>72.60000000000001</c:v>
                </c:pt>
                <c:pt idx="32">
                  <c:v>70.7</c:v>
                </c:pt>
                <c:pt idx="33">
                  <c:v>70.0</c:v>
                </c:pt>
                <c:pt idx="34">
                  <c:v>72.93333333333332</c:v>
                </c:pt>
                <c:pt idx="35">
                  <c:v>72.3</c:v>
                </c:pt>
                <c:pt idx="36">
                  <c:v>61.4</c:v>
                </c:pt>
              </c:numCache>
            </c:numRef>
          </c:val>
          <c:smooth val="0"/>
        </c:ser>
        <c:ser>
          <c:idx val="1"/>
          <c:order val="1"/>
          <c:tx>
            <c:v>Medium</c:v>
          </c:tx>
          <c:spPr>
            <a:ln>
              <a:noFill/>
            </a:ln>
          </c:spPr>
          <c:marker>
            <c:symbol val="square"/>
            <c:size val="5"/>
          </c:marker>
          <c:errBars>
            <c:errDir val="y"/>
            <c:errBarType val="both"/>
            <c:errValType val="cust"/>
            <c:noEndCap val="0"/>
            <c:plus>
              <c:numRef>
                <c:f>Gly_first_analysis!$C$35:$AN$35</c:f>
                <c:numCache>
                  <c:formatCode>General</c:formatCode>
                  <c:ptCount val="38"/>
                  <c:pt idx="0">
                    <c:v>0.0</c:v>
                  </c:pt>
                  <c:pt idx="1">
                    <c:v>1.965536398374075</c:v>
                  </c:pt>
                  <c:pt idx="2">
                    <c:v>11.92658095739652</c:v>
                  </c:pt>
                  <c:pt idx="3">
                    <c:v>5.311308689955799</c:v>
                  </c:pt>
                  <c:pt idx="4">
                    <c:v>3.118225991382496</c:v>
                  </c:pt>
                  <c:pt idx="5">
                    <c:v>3.647373484212072</c:v>
                  </c:pt>
                  <c:pt idx="6">
                    <c:v>5.281413952090228</c:v>
                  </c:pt>
                  <c:pt idx="7">
                    <c:v>6.542425645991965</c:v>
                  </c:pt>
                  <c:pt idx="8">
                    <c:v>3.874274125562095</c:v>
                  </c:pt>
                  <c:pt idx="9">
                    <c:v>3.742102795666272</c:v>
                  </c:pt>
                  <c:pt idx="10">
                    <c:v>3.601851375797331</c:v>
                  </c:pt>
                  <c:pt idx="11">
                    <c:v>1.36137185711081</c:v>
                  </c:pt>
                  <c:pt idx="12">
                    <c:v>2.651414716712569</c:v>
                  </c:pt>
                  <c:pt idx="13">
                    <c:v>2.573583752927683</c:v>
                  </c:pt>
                  <c:pt idx="14">
                    <c:v>2.107921567168318</c:v>
                  </c:pt>
                  <c:pt idx="15">
                    <c:v>5.370288632839055</c:v>
                  </c:pt>
                  <c:pt idx="16">
                    <c:v>4.119870548128089</c:v>
                  </c:pt>
                  <c:pt idx="17">
                    <c:v>2.926317367158528</c:v>
                  </c:pt>
                  <c:pt idx="18">
                    <c:v>2.454248017893329</c:v>
                  </c:pt>
                  <c:pt idx="19">
                    <c:v>1.38924439894498</c:v>
                  </c:pt>
                  <c:pt idx="20">
                    <c:v>3.775358702604731</c:v>
                  </c:pt>
                  <c:pt idx="21">
                    <c:v>4.366157731156009</c:v>
                  </c:pt>
                  <c:pt idx="22">
                    <c:v>2.853652630109919</c:v>
                  </c:pt>
                  <c:pt idx="23">
                    <c:v>8.03761987987323</c:v>
                  </c:pt>
                  <c:pt idx="24">
                    <c:v>6.950059951779789</c:v>
                  </c:pt>
                  <c:pt idx="25">
                    <c:v>5.631163290120448</c:v>
                  </c:pt>
                  <c:pt idx="26">
                    <c:v>5.033222956847164</c:v>
                  </c:pt>
                  <c:pt idx="27">
                    <c:v>9.429740187301027</c:v>
                  </c:pt>
                  <c:pt idx="28">
                    <c:v>6.698009654616317</c:v>
                  </c:pt>
                  <c:pt idx="29">
                    <c:v>7.184242015225638</c:v>
                  </c:pt>
                  <c:pt idx="30">
                    <c:v>6.372074492136242</c:v>
                  </c:pt>
                  <c:pt idx="31">
                    <c:v>8.29638475481941</c:v>
                  </c:pt>
                  <c:pt idx="32">
                    <c:v>5.340724045795058</c:v>
                  </c:pt>
                  <c:pt idx="33">
                    <c:v>8.556284240252812</c:v>
                  </c:pt>
                  <c:pt idx="34">
                    <c:v>4.393555887129846</c:v>
                  </c:pt>
                  <c:pt idx="35">
                    <c:v>4.45084261685358</c:v>
                  </c:pt>
                  <c:pt idx="36">
                    <c:v>1.552417469626003</c:v>
                  </c:pt>
                  <c:pt idx="37">
                    <c:v>3.987898360456711</c:v>
                  </c:pt>
                </c:numCache>
              </c:numRef>
            </c:plus>
            <c:minus>
              <c:numRef>
                <c:f>Gly_first_analysis!$C$35:$AN$35</c:f>
                <c:numCache>
                  <c:formatCode>General</c:formatCode>
                  <c:ptCount val="38"/>
                  <c:pt idx="0">
                    <c:v>0.0</c:v>
                  </c:pt>
                  <c:pt idx="1">
                    <c:v>1.965536398374075</c:v>
                  </c:pt>
                  <c:pt idx="2">
                    <c:v>11.92658095739652</c:v>
                  </c:pt>
                  <c:pt idx="3">
                    <c:v>5.311308689955799</c:v>
                  </c:pt>
                  <c:pt idx="4">
                    <c:v>3.118225991382496</c:v>
                  </c:pt>
                  <c:pt idx="5">
                    <c:v>3.647373484212072</c:v>
                  </c:pt>
                  <c:pt idx="6">
                    <c:v>5.281413952090228</c:v>
                  </c:pt>
                  <c:pt idx="7">
                    <c:v>6.542425645991965</c:v>
                  </c:pt>
                  <c:pt idx="8">
                    <c:v>3.874274125562095</c:v>
                  </c:pt>
                  <c:pt idx="9">
                    <c:v>3.742102795666272</c:v>
                  </c:pt>
                  <c:pt idx="10">
                    <c:v>3.601851375797331</c:v>
                  </c:pt>
                  <c:pt idx="11">
                    <c:v>1.36137185711081</c:v>
                  </c:pt>
                  <c:pt idx="12">
                    <c:v>2.651414716712569</c:v>
                  </c:pt>
                  <c:pt idx="13">
                    <c:v>2.573583752927683</c:v>
                  </c:pt>
                  <c:pt idx="14">
                    <c:v>2.107921567168318</c:v>
                  </c:pt>
                  <c:pt idx="15">
                    <c:v>5.370288632839055</c:v>
                  </c:pt>
                  <c:pt idx="16">
                    <c:v>4.119870548128089</c:v>
                  </c:pt>
                  <c:pt idx="17">
                    <c:v>2.926317367158528</c:v>
                  </c:pt>
                  <c:pt idx="18">
                    <c:v>2.454248017893329</c:v>
                  </c:pt>
                  <c:pt idx="19">
                    <c:v>1.38924439894498</c:v>
                  </c:pt>
                  <c:pt idx="20">
                    <c:v>3.775358702604731</c:v>
                  </c:pt>
                  <c:pt idx="21">
                    <c:v>4.366157731156009</c:v>
                  </c:pt>
                  <c:pt idx="22">
                    <c:v>2.853652630109919</c:v>
                  </c:pt>
                  <c:pt idx="23">
                    <c:v>8.03761987987323</c:v>
                  </c:pt>
                  <c:pt idx="24">
                    <c:v>6.950059951779789</c:v>
                  </c:pt>
                  <c:pt idx="25">
                    <c:v>5.631163290120448</c:v>
                  </c:pt>
                  <c:pt idx="26">
                    <c:v>5.033222956847164</c:v>
                  </c:pt>
                  <c:pt idx="27">
                    <c:v>9.429740187301027</c:v>
                  </c:pt>
                  <c:pt idx="28">
                    <c:v>6.698009654616317</c:v>
                  </c:pt>
                  <c:pt idx="29">
                    <c:v>7.184242015225638</c:v>
                  </c:pt>
                  <c:pt idx="30">
                    <c:v>6.372074492136242</c:v>
                  </c:pt>
                  <c:pt idx="31">
                    <c:v>8.29638475481941</c:v>
                  </c:pt>
                  <c:pt idx="32">
                    <c:v>5.340724045795058</c:v>
                  </c:pt>
                  <c:pt idx="33">
                    <c:v>8.556284240252812</c:v>
                  </c:pt>
                  <c:pt idx="34">
                    <c:v>4.393555887129846</c:v>
                  </c:pt>
                  <c:pt idx="35">
                    <c:v>4.45084261685358</c:v>
                  </c:pt>
                  <c:pt idx="36">
                    <c:v>1.552417469626003</c:v>
                  </c:pt>
                  <c:pt idx="37">
                    <c:v>3.987898360456711</c:v>
                  </c:pt>
                </c:numCache>
              </c:numRef>
            </c:minus>
          </c:errBars>
          <c:cat>
            <c:numRef>
              <c:f>Gly_first_analysis!$C$33:$AN$33</c:f>
              <c:numCache>
                <c:formatCode>General</c:formatCode>
                <c:ptCount val="38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4.0</c:v>
                </c:pt>
                <c:pt idx="5">
                  <c:v>5.0</c:v>
                </c:pt>
                <c:pt idx="6">
                  <c:v>6.0</c:v>
                </c:pt>
                <c:pt idx="7">
                  <c:v>7.0</c:v>
                </c:pt>
                <c:pt idx="8">
                  <c:v>8.0</c:v>
                </c:pt>
                <c:pt idx="9">
                  <c:v>9.0</c:v>
                </c:pt>
                <c:pt idx="10">
                  <c:v>10.0</c:v>
                </c:pt>
                <c:pt idx="11">
                  <c:v>11.0</c:v>
                </c:pt>
                <c:pt idx="12">
                  <c:v>12.0</c:v>
                </c:pt>
                <c:pt idx="13">
                  <c:v>13.0</c:v>
                </c:pt>
                <c:pt idx="14">
                  <c:v>14.0</c:v>
                </c:pt>
                <c:pt idx="15">
                  <c:v>15.0</c:v>
                </c:pt>
                <c:pt idx="16">
                  <c:v>16.0</c:v>
                </c:pt>
                <c:pt idx="17">
                  <c:v>17.0</c:v>
                </c:pt>
                <c:pt idx="18">
                  <c:v>18.0</c:v>
                </c:pt>
                <c:pt idx="19">
                  <c:v>19.0</c:v>
                </c:pt>
                <c:pt idx="20">
                  <c:v>20.0</c:v>
                </c:pt>
                <c:pt idx="21">
                  <c:v>21.0</c:v>
                </c:pt>
                <c:pt idx="22">
                  <c:v>22.0</c:v>
                </c:pt>
                <c:pt idx="23">
                  <c:v>23.0</c:v>
                </c:pt>
                <c:pt idx="24">
                  <c:v>24.0</c:v>
                </c:pt>
                <c:pt idx="25">
                  <c:v>25.0</c:v>
                </c:pt>
                <c:pt idx="26">
                  <c:v>26.0</c:v>
                </c:pt>
                <c:pt idx="27">
                  <c:v>27.0</c:v>
                </c:pt>
                <c:pt idx="28">
                  <c:v>28.0</c:v>
                </c:pt>
                <c:pt idx="29">
                  <c:v>29.0</c:v>
                </c:pt>
                <c:pt idx="30">
                  <c:v>30.0</c:v>
                </c:pt>
                <c:pt idx="31">
                  <c:v>31.0</c:v>
                </c:pt>
                <c:pt idx="32">
                  <c:v>32.0</c:v>
                </c:pt>
                <c:pt idx="33">
                  <c:v>33.0</c:v>
                </c:pt>
                <c:pt idx="34">
                  <c:v>34.0</c:v>
                </c:pt>
                <c:pt idx="35">
                  <c:v>35.0</c:v>
                </c:pt>
                <c:pt idx="36">
                  <c:v>36.0</c:v>
                </c:pt>
                <c:pt idx="37">
                  <c:v>37.0</c:v>
                </c:pt>
              </c:numCache>
            </c:numRef>
          </c:cat>
          <c:val>
            <c:numRef>
              <c:f>Gly_first_analysis!$C$34:$AN$34</c:f>
              <c:numCache>
                <c:formatCode>General</c:formatCode>
                <c:ptCount val="38"/>
                <c:pt idx="0">
                  <c:v>0.0</c:v>
                </c:pt>
                <c:pt idx="1">
                  <c:v>21.56666666666667</c:v>
                </c:pt>
                <c:pt idx="2">
                  <c:v>46.66666666666666</c:v>
                </c:pt>
                <c:pt idx="3">
                  <c:v>60.1</c:v>
                </c:pt>
                <c:pt idx="4">
                  <c:v>68.83333333333333</c:v>
                </c:pt>
                <c:pt idx="5">
                  <c:v>66.96666666666665</c:v>
                </c:pt>
                <c:pt idx="6">
                  <c:v>64.76666666666666</c:v>
                </c:pt>
                <c:pt idx="7">
                  <c:v>63.03333333333334</c:v>
                </c:pt>
                <c:pt idx="8">
                  <c:v>14.9</c:v>
                </c:pt>
                <c:pt idx="9">
                  <c:v>20.13333333333333</c:v>
                </c:pt>
                <c:pt idx="10">
                  <c:v>28.83333333333333</c:v>
                </c:pt>
                <c:pt idx="11">
                  <c:v>30.03333333333333</c:v>
                </c:pt>
                <c:pt idx="12">
                  <c:v>34.5</c:v>
                </c:pt>
                <c:pt idx="13">
                  <c:v>40.36666666666667</c:v>
                </c:pt>
                <c:pt idx="14">
                  <c:v>38.83333333333334</c:v>
                </c:pt>
                <c:pt idx="15">
                  <c:v>26.89999999999999</c:v>
                </c:pt>
                <c:pt idx="16">
                  <c:v>19.73333333333333</c:v>
                </c:pt>
                <c:pt idx="17">
                  <c:v>22.36666666666666</c:v>
                </c:pt>
                <c:pt idx="18">
                  <c:v>21.86666666666666</c:v>
                </c:pt>
                <c:pt idx="19">
                  <c:v>22.0</c:v>
                </c:pt>
                <c:pt idx="20">
                  <c:v>12.46666666666667</c:v>
                </c:pt>
                <c:pt idx="21">
                  <c:v>20.06666666666667</c:v>
                </c:pt>
                <c:pt idx="22">
                  <c:v>16.83333333333333</c:v>
                </c:pt>
                <c:pt idx="23">
                  <c:v>18.66666666666667</c:v>
                </c:pt>
                <c:pt idx="24">
                  <c:v>20.73333333333333</c:v>
                </c:pt>
                <c:pt idx="25">
                  <c:v>19.3</c:v>
                </c:pt>
                <c:pt idx="26">
                  <c:v>15.16666666666667</c:v>
                </c:pt>
                <c:pt idx="27">
                  <c:v>15.1</c:v>
                </c:pt>
                <c:pt idx="28">
                  <c:v>16.26666666666667</c:v>
                </c:pt>
                <c:pt idx="29">
                  <c:v>21.36666666666666</c:v>
                </c:pt>
                <c:pt idx="30">
                  <c:v>21.13333333333333</c:v>
                </c:pt>
                <c:pt idx="31">
                  <c:v>27.5</c:v>
                </c:pt>
                <c:pt idx="32">
                  <c:v>27.36666666666666</c:v>
                </c:pt>
                <c:pt idx="33">
                  <c:v>47.70000000000001</c:v>
                </c:pt>
                <c:pt idx="34">
                  <c:v>63.13333333333333</c:v>
                </c:pt>
                <c:pt idx="35">
                  <c:v>76.5</c:v>
                </c:pt>
                <c:pt idx="36">
                  <c:v>59.3</c:v>
                </c:pt>
                <c:pt idx="37">
                  <c:v>58.23333333333332</c:v>
                </c:pt>
              </c:numCache>
            </c:numRef>
          </c:val>
          <c:smooth val="0"/>
        </c:ser>
        <c:ser>
          <c:idx val="2"/>
          <c:order val="2"/>
          <c:tx>
            <c:v>High</c:v>
          </c:tx>
          <c:spPr>
            <a:ln>
              <a:noFill/>
            </a:ln>
          </c:spPr>
          <c:marker>
            <c:symbol val="circle"/>
            <c:size val="5"/>
          </c:marker>
          <c:errBars>
            <c:errDir val="y"/>
            <c:errBarType val="both"/>
            <c:errValType val="cust"/>
            <c:noEndCap val="0"/>
            <c:plus>
              <c:numRef>
                <c:f>Gly_first_analysis!$C$39:$AN$39</c:f>
                <c:numCache>
                  <c:formatCode>General</c:formatCode>
                  <c:ptCount val="38"/>
                  <c:pt idx="0">
                    <c:v>0.0</c:v>
                  </c:pt>
                  <c:pt idx="1">
                    <c:v>0.6557438524302</c:v>
                  </c:pt>
                  <c:pt idx="2">
                    <c:v>2.709858544893687</c:v>
                  </c:pt>
                  <c:pt idx="3">
                    <c:v>0.702376916856845</c:v>
                  </c:pt>
                  <c:pt idx="4">
                    <c:v>1.418919776919516</c:v>
                  </c:pt>
                  <c:pt idx="5">
                    <c:v>3.800438571182721</c:v>
                  </c:pt>
                  <c:pt idx="6">
                    <c:v>2.079262689833423</c:v>
                  </c:pt>
                  <c:pt idx="7">
                    <c:v>4.665118790913402</c:v>
                  </c:pt>
                  <c:pt idx="8">
                    <c:v>3.080584360149874</c:v>
                  </c:pt>
                  <c:pt idx="9">
                    <c:v>2.746512940681928</c:v>
                  </c:pt>
                  <c:pt idx="10">
                    <c:v>8.473684755366656</c:v>
                  </c:pt>
                  <c:pt idx="11">
                    <c:v>5.78302112509831</c:v>
                  </c:pt>
                  <c:pt idx="12">
                    <c:v>7.0057119552548</c:v>
                  </c:pt>
                  <c:pt idx="13">
                    <c:v>12.68227108999015</c:v>
                  </c:pt>
                  <c:pt idx="14">
                    <c:v>12.11115188576214</c:v>
                  </c:pt>
                  <c:pt idx="15">
                    <c:v>6.876772498781675</c:v>
                  </c:pt>
                  <c:pt idx="16">
                    <c:v>6.748580097571148</c:v>
                  </c:pt>
                  <c:pt idx="17">
                    <c:v>6.194352266379423</c:v>
                  </c:pt>
                  <c:pt idx="18">
                    <c:v>4.423799272118932</c:v>
                  </c:pt>
                  <c:pt idx="19">
                    <c:v>3.961060464067679</c:v>
                  </c:pt>
                  <c:pt idx="20">
                    <c:v>3.092463958291726</c:v>
                  </c:pt>
                  <c:pt idx="21">
                    <c:v>1.123981020005826</c:v>
                  </c:pt>
                  <c:pt idx="22">
                    <c:v>2.343786110832924</c:v>
                  </c:pt>
                  <c:pt idx="23">
                    <c:v>2.695057204092952</c:v>
                  </c:pt>
                  <c:pt idx="24">
                    <c:v>2.433789911502911</c:v>
                  </c:pt>
                  <c:pt idx="25">
                    <c:v>4.140450861118067</c:v>
                  </c:pt>
                  <c:pt idx="26">
                    <c:v>3.251153641401775</c:v>
                  </c:pt>
                  <c:pt idx="27">
                    <c:v>5.259594407683289</c:v>
                  </c:pt>
                  <c:pt idx="28">
                    <c:v>6.562265868839305</c:v>
                  </c:pt>
                  <c:pt idx="29">
                    <c:v>6.5</c:v>
                  </c:pt>
                  <c:pt idx="30">
                    <c:v>7.118988692223071</c:v>
                  </c:pt>
                  <c:pt idx="31">
                    <c:v>17.42909444960734</c:v>
                  </c:pt>
                  <c:pt idx="32">
                    <c:v>15.75447026508138</c:v>
                  </c:pt>
                  <c:pt idx="33">
                    <c:v>15.10640040953946</c:v>
                  </c:pt>
                  <c:pt idx="34">
                    <c:v>15.73064948860456</c:v>
                  </c:pt>
                  <c:pt idx="35">
                    <c:v>13.39290857132982</c:v>
                  </c:pt>
                  <c:pt idx="36">
                    <c:v>8.936628745412539</c:v>
                  </c:pt>
                  <c:pt idx="37">
                    <c:v>3.704051835490425</c:v>
                  </c:pt>
                </c:numCache>
              </c:numRef>
            </c:plus>
            <c:minus>
              <c:numRef>
                <c:f>Gly_first_analysis!$C$39:$AN$39</c:f>
                <c:numCache>
                  <c:formatCode>General</c:formatCode>
                  <c:ptCount val="38"/>
                  <c:pt idx="0">
                    <c:v>0.0</c:v>
                  </c:pt>
                  <c:pt idx="1">
                    <c:v>0.6557438524302</c:v>
                  </c:pt>
                  <c:pt idx="2">
                    <c:v>2.709858544893687</c:v>
                  </c:pt>
                  <c:pt idx="3">
                    <c:v>0.702376916856845</c:v>
                  </c:pt>
                  <c:pt idx="4">
                    <c:v>1.418919776919516</c:v>
                  </c:pt>
                  <c:pt idx="5">
                    <c:v>3.800438571182721</c:v>
                  </c:pt>
                  <c:pt idx="6">
                    <c:v>2.079262689833423</c:v>
                  </c:pt>
                  <c:pt idx="7">
                    <c:v>4.665118790913402</c:v>
                  </c:pt>
                  <c:pt idx="8">
                    <c:v>3.080584360149874</c:v>
                  </c:pt>
                  <c:pt idx="9">
                    <c:v>2.746512940681928</c:v>
                  </c:pt>
                  <c:pt idx="10">
                    <c:v>8.473684755366656</c:v>
                  </c:pt>
                  <c:pt idx="11">
                    <c:v>5.78302112509831</c:v>
                  </c:pt>
                  <c:pt idx="12">
                    <c:v>7.0057119552548</c:v>
                  </c:pt>
                  <c:pt idx="13">
                    <c:v>12.68227108999015</c:v>
                  </c:pt>
                  <c:pt idx="14">
                    <c:v>12.11115188576214</c:v>
                  </c:pt>
                  <c:pt idx="15">
                    <c:v>6.876772498781675</c:v>
                  </c:pt>
                  <c:pt idx="16">
                    <c:v>6.748580097571148</c:v>
                  </c:pt>
                  <c:pt idx="17">
                    <c:v>6.194352266379423</c:v>
                  </c:pt>
                  <c:pt idx="18">
                    <c:v>4.423799272118932</c:v>
                  </c:pt>
                  <c:pt idx="19">
                    <c:v>3.961060464067679</c:v>
                  </c:pt>
                  <c:pt idx="20">
                    <c:v>3.092463958291726</c:v>
                  </c:pt>
                  <c:pt idx="21">
                    <c:v>1.123981020005826</c:v>
                  </c:pt>
                  <c:pt idx="22">
                    <c:v>2.343786110832924</c:v>
                  </c:pt>
                  <c:pt idx="23">
                    <c:v>2.695057204092952</c:v>
                  </c:pt>
                  <c:pt idx="24">
                    <c:v>2.433789911502911</c:v>
                  </c:pt>
                  <c:pt idx="25">
                    <c:v>4.140450861118067</c:v>
                  </c:pt>
                  <c:pt idx="26">
                    <c:v>3.251153641401775</c:v>
                  </c:pt>
                  <c:pt idx="27">
                    <c:v>5.259594407683289</c:v>
                  </c:pt>
                  <c:pt idx="28">
                    <c:v>6.562265868839305</c:v>
                  </c:pt>
                  <c:pt idx="29">
                    <c:v>6.5</c:v>
                  </c:pt>
                  <c:pt idx="30">
                    <c:v>7.118988692223071</c:v>
                  </c:pt>
                  <c:pt idx="31">
                    <c:v>17.42909444960734</c:v>
                  </c:pt>
                  <c:pt idx="32">
                    <c:v>15.75447026508138</c:v>
                  </c:pt>
                  <c:pt idx="33">
                    <c:v>15.10640040953946</c:v>
                  </c:pt>
                  <c:pt idx="34">
                    <c:v>15.73064948860456</c:v>
                  </c:pt>
                  <c:pt idx="35">
                    <c:v>13.39290857132982</c:v>
                  </c:pt>
                  <c:pt idx="36">
                    <c:v>8.936628745412539</c:v>
                  </c:pt>
                  <c:pt idx="37">
                    <c:v>3.704051835490425</c:v>
                  </c:pt>
                </c:numCache>
              </c:numRef>
            </c:minus>
          </c:errBars>
          <c:cat>
            <c:numRef>
              <c:f>Gly_first_analysis!$C$33:$AN$33</c:f>
              <c:numCache>
                <c:formatCode>General</c:formatCode>
                <c:ptCount val="38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4.0</c:v>
                </c:pt>
                <c:pt idx="5">
                  <c:v>5.0</c:v>
                </c:pt>
                <c:pt idx="6">
                  <c:v>6.0</c:v>
                </c:pt>
                <c:pt idx="7">
                  <c:v>7.0</c:v>
                </c:pt>
                <c:pt idx="8">
                  <c:v>8.0</c:v>
                </c:pt>
                <c:pt idx="9">
                  <c:v>9.0</c:v>
                </c:pt>
                <c:pt idx="10">
                  <c:v>10.0</c:v>
                </c:pt>
                <c:pt idx="11">
                  <c:v>11.0</c:v>
                </c:pt>
                <c:pt idx="12">
                  <c:v>12.0</c:v>
                </c:pt>
                <c:pt idx="13">
                  <c:v>13.0</c:v>
                </c:pt>
                <c:pt idx="14">
                  <c:v>14.0</c:v>
                </c:pt>
                <c:pt idx="15">
                  <c:v>15.0</c:v>
                </c:pt>
                <c:pt idx="16">
                  <c:v>16.0</c:v>
                </c:pt>
                <c:pt idx="17">
                  <c:v>17.0</c:v>
                </c:pt>
                <c:pt idx="18">
                  <c:v>18.0</c:v>
                </c:pt>
                <c:pt idx="19">
                  <c:v>19.0</c:v>
                </c:pt>
                <c:pt idx="20">
                  <c:v>20.0</c:v>
                </c:pt>
                <c:pt idx="21">
                  <c:v>21.0</c:v>
                </c:pt>
                <c:pt idx="22">
                  <c:v>22.0</c:v>
                </c:pt>
                <c:pt idx="23">
                  <c:v>23.0</c:v>
                </c:pt>
                <c:pt idx="24">
                  <c:v>24.0</c:v>
                </c:pt>
                <c:pt idx="25">
                  <c:v>25.0</c:v>
                </c:pt>
                <c:pt idx="26">
                  <c:v>26.0</c:v>
                </c:pt>
                <c:pt idx="27">
                  <c:v>27.0</c:v>
                </c:pt>
                <c:pt idx="28">
                  <c:v>28.0</c:v>
                </c:pt>
                <c:pt idx="29">
                  <c:v>29.0</c:v>
                </c:pt>
                <c:pt idx="30">
                  <c:v>30.0</c:v>
                </c:pt>
                <c:pt idx="31">
                  <c:v>31.0</c:v>
                </c:pt>
                <c:pt idx="32">
                  <c:v>32.0</c:v>
                </c:pt>
                <c:pt idx="33">
                  <c:v>33.0</c:v>
                </c:pt>
                <c:pt idx="34">
                  <c:v>34.0</c:v>
                </c:pt>
                <c:pt idx="35">
                  <c:v>35.0</c:v>
                </c:pt>
                <c:pt idx="36">
                  <c:v>36.0</c:v>
                </c:pt>
                <c:pt idx="37">
                  <c:v>37.0</c:v>
                </c:pt>
              </c:numCache>
            </c:numRef>
          </c:cat>
          <c:val>
            <c:numRef>
              <c:f>Gly_first_analysis!$C$38:$AN$38</c:f>
              <c:numCache>
                <c:formatCode>General</c:formatCode>
                <c:ptCount val="38"/>
                <c:pt idx="0">
                  <c:v>0.0</c:v>
                </c:pt>
                <c:pt idx="1">
                  <c:v>21.8</c:v>
                </c:pt>
                <c:pt idx="2">
                  <c:v>54.03333333333334</c:v>
                </c:pt>
                <c:pt idx="3">
                  <c:v>68.13333333333334</c:v>
                </c:pt>
                <c:pt idx="4">
                  <c:v>69.93333333333334</c:v>
                </c:pt>
                <c:pt idx="5">
                  <c:v>72.06666666666667</c:v>
                </c:pt>
                <c:pt idx="6">
                  <c:v>67.93333333333332</c:v>
                </c:pt>
                <c:pt idx="7">
                  <c:v>64.13333333333333</c:v>
                </c:pt>
                <c:pt idx="8">
                  <c:v>17.0</c:v>
                </c:pt>
                <c:pt idx="9">
                  <c:v>14.36666666666667</c:v>
                </c:pt>
                <c:pt idx="10">
                  <c:v>19.03333333333333</c:v>
                </c:pt>
                <c:pt idx="11">
                  <c:v>17.83333333333333</c:v>
                </c:pt>
                <c:pt idx="12">
                  <c:v>21.2</c:v>
                </c:pt>
                <c:pt idx="13">
                  <c:v>29.9</c:v>
                </c:pt>
                <c:pt idx="14">
                  <c:v>29.9</c:v>
                </c:pt>
                <c:pt idx="15">
                  <c:v>23.5</c:v>
                </c:pt>
                <c:pt idx="16">
                  <c:v>17.56666666666667</c:v>
                </c:pt>
                <c:pt idx="17">
                  <c:v>19.3</c:v>
                </c:pt>
                <c:pt idx="18">
                  <c:v>18.3</c:v>
                </c:pt>
                <c:pt idx="19">
                  <c:v>18.9</c:v>
                </c:pt>
                <c:pt idx="20">
                  <c:v>11.46666666666667</c:v>
                </c:pt>
                <c:pt idx="21">
                  <c:v>19.36666666666667</c:v>
                </c:pt>
                <c:pt idx="22">
                  <c:v>8.666666666666665</c:v>
                </c:pt>
                <c:pt idx="23">
                  <c:v>11.73333333333333</c:v>
                </c:pt>
                <c:pt idx="24">
                  <c:v>11.66666666666667</c:v>
                </c:pt>
                <c:pt idx="25">
                  <c:v>11.83333333333333</c:v>
                </c:pt>
                <c:pt idx="26">
                  <c:v>9.999999999999998</c:v>
                </c:pt>
                <c:pt idx="27">
                  <c:v>9.933333333333333</c:v>
                </c:pt>
                <c:pt idx="28">
                  <c:v>14.66666666666667</c:v>
                </c:pt>
                <c:pt idx="29">
                  <c:v>13.2</c:v>
                </c:pt>
                <c:pt idx="30">
                  <c:v>14.9</c:v>
                </c:pt>
                <c:pt idx="31">
                  <c:v>22.33333333333333</c:v>
                </c:pt>
                <c:pt idx="32">
                  <c:v>23.06666666666667</c:v>
                </c:pt>
                <c:pt idx="33">
                  <c:v>29.56666666666666</c:v>
                </c:pt>
                <c:pt idx="34">
                  <c:v>56.13333333333332</c:v>
                </c:pt>
                <c:pt idx="35">
                  <c:v>59.3</c:v>
                </c:pt>
                <c:pt idx="36">
                  <c:v>49.13333333333333</c:v>
                </c:pt>
                <c:pt idx="37">
                  <c:v>64.60000000000001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83198888"/>
        <c:axId val="2083191912"/>
      </c:lineChart>
      <c:catAx>
        <c:axId val="208319888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day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2083191912"/>
        <c:crosses val="autoZero"/>
        <c:auto val="1"/>
        <c:lblAlgn val="ctr"/>
        <c:lblOffset val="100"/>
        <c:noMultiLvlLbl val="0"/>
      </c:catAx>
      <c:valAx>
        <c:axId val="2083191912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% Methane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2083198888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0000000000001" l="0.700000000000001" r="0.700000000000001" t="0.750000000000001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v>Cntrol</c:v>
          </c:tx>
          <c:errBars>
            <c:errDir val="y"/>
            <c:errBarType val="both"/>
            <c:errValType val="cust"/>
            <c:noEndCap val="0"/>
            <c:plus>
              <c:numRef>
                <c:f>Gly_first_analysis!$C$67:$AN$67</c:f>
                <c:numCache>
                  <c:formatCode>General</c:formatCode>
                  <c:ptCount val="38"/>
                  <c:pt idx="1">
                    <c:v>0.0</c:v>
                  </c:pt>
                  <c:pt idx="3">
                    <c:v>0.0838649708360606</c:v>
                  </c:pt>
                  <c:pt idx="5">
                    <c:v>0.168226038412607</c:v>
                  </c:pt>
                  <c:pt idx="7">
                    <c:v>0.0305505046330388</c:v>
                  </c:pt>
                  <c:pt idx="9">
                    <c:v>0.13856406460551</c:v>
                  </c:pt>
                  <c:pt idx="11">
                    <c:v>0.0776745346515405</c:v>
                  </c:pt>
                  <c:pt idx="13">
                    <c:v>0.0503322295684715</c:v>
                  </c:pt>
                  <c:pt idx="15">
                    <c:v>0.159478316185409</c:v>
                  </c:pt>
                  <c:pt idx="17">
                    <c:v>0.136137185711081</c:v>
                  </c:pt>
                  <c:pt idx="19">
                    <c:v>0.0723417813807023</c:v>
                  </c:pt>
                  <c:pt idx="21">
                    <c:v>0.0513160143944686</c:v>
                  </c:pt>
                  <c:pt idx="23">
                    <c:v>0.065064070986477</c:v>
                  </c:pt>
                  <c:pt idx="25">
                    <c:v>0.0556776436283004</c:v>
                  </c:pt>
                  <c:pt idx="27">
                    <c:v>0.066583281184794</c:v>
                  </c:pt>
                  <c:pt idx="29">
                    <c:v>0.0568624070307734</c:v>
                  </c:pt>
                  <c:pt idx="31">
                    <c:v>0.06557438524302</c:v>
                  </c:pt>
                  <c:pt idx="33">
                    <c:v>0.062449979983984</c:v>
                  </c:pt>
                  <c:pt idx="35">
                    <c:v>0.0404145188432738</c:v>
                  </c:pt>
                  <c:pt idx="37">
                    <c:v>0.0208166599946612</c:v>
                  </c:pt>
                </c:numCache>
              </c:numRef>
            </c:plus>
            <c:minus>
              <c:numRef>
                <c:f>Gly_first_analysis!$C$67:$AN$67</c:f>
                <c:numCache>
                  <c:formatCode>General</c:formatCode>
                  <c:ptCount val="38"/>
                  <c:pt idx="1">
                    <c:v>0.0</c:v>
                  </c:pt>
                  <c:pt idx="3">
                    <c:v>0.0838649708360606</c:v>
                  </c:pt>
                  <c:pt idx="5">
                    <c:v>0.168226038412607</c:v>
                  </c:pt>
                  <c:pt idx="7">
                    <c:v>0.0305505046330388</c:v>
                  </c:pt>
                  <c:pt idx="9">
                    <c:v>0.13856406460551</c:v>
                  </c:pt>
                  <c:pt idx="11">
                    <c:v>0.0776745346515405</c:v>
                  </c:pt>
                  <c:pt idx="13">
                    <c:v>0.0503322295684715</c:v>
                  </c:pt>
                  <c:pt idx="15">
                    <c:v>0.159478316185409</c:v>
                  </c:pt>
                  <c:pt idx="17">
                    <c:v>0.136137185711081</c:v>
                  </c:pt>
                  <c:pt idx="19">
                    <c:v>0.0723417813807023</c:v>
                  </c:pt>
                  <c:pt idx="21">
                    <c:v>0.0513160143944686</c:v>
                  </c:pt>
                  <c:pt idx="23">
                    <c:v>0.065064070986477</c:v>
                  </c:pt>
                  <c:pt idx="25">
                    <c:v>0.0556776436283004</c:v>
                  </c:pt>
                  <c:pt idx="27">
                    <c:v>0.066583281184794</c:v>
                  </c:pt>
                  <c:pt idx="29">
                    <c:v>0.0568624070307734</c:v>
                  </c:pt>
                  <c:pt idx="31">
                    <c:v>0.06557438524302</c:v>
                  </c:pt>
                  <c:pt idx="33">
                    <c:v>0.062449979983984</c:v>
                  </c:pt>
                  <c:pt idx="35">
                    <c:v>0.0404145188432738</c:v>
                  </c:pt>
                  <c:pt idx="37">
                    <c:v>0.0208166599946612</c:v>
                  </c:pt>
                </c:numCache>
              </c:numRef>
            </c:minus>
          </c:errBars>
          <c:cat>
            <c:numRef>
              <c:f>Gly_first_analysis!$C$63:$AN$63</c:f>
              <c:numCache>
                <c:formatCode>General</c:formatCode>
                <c:ptCount val="38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4.0</c:v>
                </c:pt>
                <c:pt idx="5">
                  <c:v>5.0</c:v>
                </c:pt>
                <c:pt idx="6">
                  <c:v>6.0</c:v>
                </c:pt>
                <c:pt idx="7">
                  <c:v>7.0</c:v>
                </c:pt>
                <c:pt idx="8">
                  <c:v>8.0</c:v>
                </c:pt>
                <c:pt idx="9">
                  <c:v>9.0</c:v>
                </c:pt>
                <c:pt idx="10">
                  <c:v>10.0</c:v>
                </c:pt>
                <c:pt idx="11">
                  <c:v>11.0</c:v>
                </c:pt>
                <c:pt idx="12">
                  <c:v>12.0</c:v>
                </c:pt>
                <c:pt idx="13">
                  <c:v>13.0</c:v>
                </c:pt>
                <c:pt idx="14">
                  <c:v>14.0</c:v>
                </c:pt>
                <c:pt idx="15">
                  <c:v>15.0</c:v>
                </c:pt>
                <c:pt idx="16">
                  <c:v>16.0</c:v>
                </c:pt>
                <c:pt idx="17">
                  <c:v>17.0</c:v>
                </c:pt>
                <c:pt idx="18">
                  <c:v>18.0</c:v>
                </c:pt>
                <c:pt idx="19">
                  <c:v>19.0</c:v>
                </c:pt>
                <c:pt idx="20">
                  <c:v>20.0</c:v>
                </c:pt>
                <c:pt idx="21">
                  <c:v>21.0</c:v>
                </c:pt>
                <c:pt idx="22">
                  <c:v>22.0</c:v>
                </c:pt>
                <c:pt idx="23">
                  <c:v>23.0</c:v>
                </c:pt>
                <c:pt idx="24">
                  <c:v>24.0</c:v>
                </c:pt>
                <c:pt idx="25">
                  <c:v>25.0</c:v>
                </c:pt>
                <c:pt idx="26">
                  <c:v>26.0</c:v>
                </c:pt>
                <c:pt idx="27">
                  <c:v>27.0</c:v>
                </c:pt>
                <c:pt idx="28">
                  <c:v>28.0</c:v>
                </c:pt>
                <c:pt idx="29">
                  <c:v>29.0</c:v>
                </c:pt>
                <c:pt idx="30">
                  <c:v>30.0</c:v>
                </c:pt>
                <c:pt idx="31">
                  <c:v>31.0</c:v>
                </c:pt>
                <c:pt idx="32">
                  <c:v>32.0</c:v>
                </c:pt>
                <c:pt idx="33">
                  <c:v>33.0</c:v>
                </c:pt>
                <c:pt idx="34">
                  <c:v>34.0</c:v>
                </c:pt>
                <c:pt idx="35">
                  <c:v>35.0</c:v>
                </c:pt>
                <c:pt idx="36">
                  <c:v>36.0</c:v>
                </c:pt>
                <c:pt idx="37">
                  <c:v>37.0</c:v>
                </c:pt>
              </c:numCache>
            </c:numRef>
          </c:cat>
          <c:val>
            <c:numRef>
              <c:f>Gly_first_analysis!$C$66:$AN$66</c:f>
              <c:numCache>
                <c:formatCode>General</c:formatCode>
                <c:ptCount val="38"/>
                <c:pt idx="1">
                  <c:v>7.19</c:v>
                </c:pt>
                <c:pt idx="3">
                  <c:v>7.296666666666666</c:v>
                </c:pt>
                <c:pt idx="5">
                  <c:v>6.8</c:v>
                </c:pt>
                <c:pt idx="7">
                  <c:v>7.136666666666666</c:v>
                </c:pt>
                <c:pt idx="9">
                  <c:v>7.02</c:v>
                </c:pt>
                <c:pt idx="11">
                  <c:v>7.126666666666668</c:v>
                </c:pt>
                <c:pt idx="13">
                  <c:v>7.366666666666667</c:v>
                </c:pt>
                <c:pt idx="15">
                  <c:v>7.263333333333332</c:v>
                </c:pt>
                <c:pt idx="17">
                  <c:v>7.266666666666665</c:v>
                </c:pt>
                <c:pt idx="19">
                  <c:v>7.236666666666667</c:v>
                </c:pt>
                <c:pt idx="21">
                  <c:v>7.296666666666666</c:v>
                </c:pt>
                <c:pt idx="23">
                  <c:v>7.176666666666666</c:v>
                </c:pt>
                <c:pt idx="25">
                  <c:v>7.180000000000001</c:v>
                </c:pt>
                <c:pt idx="27">
                  <c:v>7.243333333333333</c:v>
                </c:pt>
                <c:pt idx="29">
                  <c:v>7.143333333333333</c:v>
                </c:pt>
                <c:pt idx="31">
                  <c:v>7.100000000000001</c:v>
                </c:pt>
                <c:pt idx="33">
                  <c:v>7.16</c:v>
                </c:pt>
                <c:pt idx="35">
                  <c:v>7.093333333333333</c:v>
                </c:pt>
                <c:pt idx="37">
                  <c:v>7.263333333333332</c:v>
                </c:pt>
              </c:numCache>
            </c:numRef>
          </c:val>
          <c:smooth val="0"/>
        </c:ser>
        <c:ser>
          <c:idx val="1"/>
          <c:order val="1"/>
          <c:tx>
            <c:v>Medium</c:v>
          </c:tx>
          <c:errBars>
            <c:errDir val="y"/>
            <c:errBarType val="both"/>
            <c:errValType val="cust"/>
            <c:noEndCap val="0"/>
            <c:plus>
              <c:numRef>
                <c:f>Gly_first_analysis!$C$65:$AN$65</c:f>
                <c:numCache>
                  <c:formatCode>General</c:formatCode>
                  <c:ptCount val="38"/>
                  <c:pt idx="1">
                    <c:v>0.0</c:v>
                  </c:pt>
                  <c:pt idx="3">
                    <c:v>0.0901849950564582</c:v>
                  </c:pt>
                  <c:pt idx="5">
                    <c:v>0.0472581562625264</c:v>
                  </c:pt>
                  <c:pt idx="7">
                    <c:v>0.0950438495292219</c:v>
                  </c:pt>
                  <c:pt idx="9">
                    <c:v>0.213853532431272</c:v>
                  </c:pt>
                  <c:pt idx="11">
                    <c:v>0.023094010767585</c:v>
                  </c:pt>
                  <c:pt idx="13">
                    <c:v>0.0850490054811538</c:v>
                  </c:pt>
                  <c:pt idx="15">
                    <c:v>0.0680685928555405</c:v>
                  </c:pt>
                  <c:pt idx="17">
                    <c:v>0.056862407030773</c:v>
                  </c:pt>
                  <c:pt idx="19">
                    <c:v>0.0585946527708229</c:v>
                  </c:pt>
                  <c:pt idx="21">
                    <c:v>0.0832666399786454</c:v>
                  </c:pt>
                  <c:pt idx="23">
                    <c:v>0.126622799421484</c:v>
                  </c:pt>
                  <c:pt idx="25">
                    <c:v>0.0818535277187246</c:v>
                  </c:pt>
                  <c:pt idx="27">
                    <c:v>0.0251661147842358</c:v>
                  </c:pt>
                  <c:pt idx="29">
                    <c:v>0.0115470053837923</c:v>
                  </c:pt>
                  <c:pt idx="31">
                    <c:v>0.215715862498179</c:v>
                  </c:pt>
                  <c:pt idx="33">
                    <c:v>0.286181760425083</c:v>
                  </c:pt>
                  <c:pt idx="35">
                    <c:v>0.0100000000000002</c:v>
                  </c:pt>
                  <c:pt idx="37">
                    <c:v>0.0709459888459757</c:v>
                  </c:pt>
                </c:numCache>
              </c:numRef>
            </c:plus>
            <c:minus>
              <c:numRef>
                <c:f>Gly_first_analysis!$C$65:$AN$65</c:f>
                <c:numCache>
                  <c:formatCode>General</c:formatCode>
                  <c:ptCount val="38"/>
                  <c:pt idx="1">
                    <c:v>0.0</c:v>
                  </c:pt>
                  <c:pt idx="3">
                    <c:v>0.0901849950564582</c:v>
                  </c:pt>
                  <c:pt idx="5">
                    <c:v>0.0472581562625264</c:v>
                  </c:pt>
                  <c:pt idx="7">
                    <c:v>0.0950438495292219</c:v>
                  </c:pt>
                  <c:pt idx="9">
                    <c:v>0.213853532431272</c:v>
                  </c:pt>
                  <c:pt idx="11">
                    <c:v>0.023094010767585</c:v>
                  </c:pt>
                  <c:pt idx="13">
                    <c:v>0.0850490054811538</c:v>
                  </c:pt>
                  <c:pt idx="15">
                    <c:v>0.0680685928555405</c:v>
                  </c:pt>
                  <c:pt idx="17">
                    <c:v>0.056862407030773</c:v>
                  </c:pt>
                  <c:pt idx="19">
                    <c:v>0.0585946527708229</c:v>
                  </c:pt>
                  <c:pt idx="21">
                    <c:v>0.0832666399786454</c:v>
                  </c:pt>
                  <c:pt idx="23">
                    <c:v>0.126622799421484</c:v>
                  </c:pt>
                  <c:pt idx="25">
                    <c:v>0.0818535277187246</c:v>
                  </c:pt>
                  <c:pt idx="27">
                    <c:v>0.0251661147842358</c:v>
                  </c:pt>
                  <c:pt idx="29">
                    <c:v>0.0115470053837923</c:v>
                  </c:pt>
                  <c:pt idx="31">
                    <c:v>0.215715862498179</c:v>
                  </c:pt>
                  <c:pt idx="33">
                    <c:v>0.286181760425083</c:v>
                  </c:pt>
                  <c:pt idx="35">
                    <c:v>0.0100000000000002</c:v>
                  </c:pt>
                  <c:pt idx="37">
                    <c:v>0.0709459888459757</c:v>
                  </c:pt>
                </c:numCache>
              </c:numRef>
            </c:minus>
          </c:errBars>
          <c:cat>
            <c:numRef>
              <c:f>Gly_first_analysis!$C$63:$AN$63</c:f>
              <c:numCache>
                <c:formatCode>General</c:formatCode>
                <c:ptCount val="38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4.0</c:v>
                </c:pt>
                <c:pt idx="5">
                  <c:v>5.0</c:v>
                </c:pt>
                <c:pt idx="6">
                  <c:v>6.0</c:v>
                </c:pt>
                <c:pt idx="7">
                  <c:v>7.0</c:v>
                </c:pt>
                <c:pt idx="8">
                  <c:v>8.0</c:v>
                </c:pt>
                <c:pt idx="9">
                  <c:v>9.0</c:v>
                </c:pt>
                <c:pt idx="10">
                  <c:v>10.0</c:v>
                </c:pt>
                <c:pt idx="11">
                  <c:v>11.0</c:v>
                </c:pt>
                <c:pt idx="12">
                  <c:v>12.0</c:v>
                </c:pt>
                <c:pt idx="13">
                  <c:v>13.0</c:v>
                </c:pt>
                <c:pt idx="14">
                  <c:v>14.0</c:v>
                </c:pt>
                <c:pt idx="15">
                  <c:v>15.0</c:v>
                </c:pt>
                <c:pt idx="16">
                  <c:v>16.0</c:v>
                </c:pt>
                <c:pt idx="17">
                  <c:v>17.0</c:v>
                </c:pt>
                <c:pt idx="18">
                  <c:v>18.0</c:v>
                </c:pt>
                <c:pt idx="19">
                  <c:v>19.0</c:v>
                </c:pt>
                <c:pt idx="20">
                  <c:v>20.0</c:v>
                </c:pt>
                <c:pt idx="21">
                  <c:v>21.0</c:v>
                </c:pt>
                <c:pt idx="22">
                  <c:v>22.0</c:v>
                </c:pt>
                <c:pt idx="23">
                  <c:v>23.0</c:v>
                </c:pt>
                <c:pt idx="24">
                  <c:v>24.0</c:v>
                </c:pt>
                <c:pt idx="25">
                  <c:v>25.0</c:v>
                </c:pt>
                <c:pt idx="26">
                  <c:v>26.0</c:v>
                </c:pt>
                <c:pt idx="27">
                  <c:v>27.0</c:v>
                </c:pt>
                <c:pt idx="28">
                  <c:v>28.0</c:v>
                </c:pt>
                <c:pt idx="29">
                  <c:v>29.0</c:v>
                </c:pt>
                <c:pt idx="30">
                  <c:v>30.0</c:v>
                </c:pt>
                <c:pt idx="31">
                  <c:v>31.0</c:v>
                </c:pt>
                <c:pt idx="32">
                  <c:v>32.0</c:v>
                </c:pt>
                <c:pt idx="33">
                  <c:v>33.0</c:v>
                </c:pt>
                <c:pt idx="34">
                  <c:v>34.0</c:v>
                </c:pt>
                <c:pt idx="35">
                  <c:v>35.0</c:v>
                </c:pt>
                <c:pt idx="36">
                  <c:v>36.0</c:v>
                </c:pt>
                <c:pt idx="37">
                  <c:v>37.0</c:v>
                </c:pt>
              </c:numCache>
            </c:numRef>
          </c:cat>
          <c:val>
            <c:numRef>
              <c:f>Gly_first_analysis!$C$64:$AN$64</c:f>
              <c:numCache>
                <c:formatCode>General</c:formatCode>
                <c:ptCount val="38"/>
                <c:pt idx="1">
                  <c:v>7.19</c:v>
                </c:pt>
                <c:pt idx="3">
                  <c:v>7.233333333333333</c:v>
                </c:pt>
                <c:pt idx="5">
                  <c:v>6.926666666666666</c:v>
                </c:pt>
                <c:pt idx="7">
                  <c:v>7.143333333333333</c:v>
                </c:pt>
                <c:pt idx="9">
                  <c:v>6.026666666666667</c:v>
                </c:pt>
                <c:pt idx="11">
                  <c:v>5.996666666666666</c:v>
                </c:pt>
                <c:pt idx="13">
                  <c:v>5.833333333333332</c:v>
                </c:pt>
                <c:pt idx="15">
                  <c:v>5.716666666666665</c:v>
                </c:pt>
                <c:pt idx="17">
                  <c:v>5.696666666666666</c:v>
                </c:pt>
                <c:pt idx="19">
                  <c:v>5.636666666666666</c:v>
                </c:pt>
                <c:pt idx="21">
                  <c:v>5.753333333333333</c:v>
                </c:pt>
                <c:pt idx="23">
                  <c:v>5.866666666666667</c:v>
                </c:pt>
                <c:pt idx="25">
                  <c:v>5.78</c:v>
                </c:pt>
                <c:pt idx="27">
                  <c:v>5.593333333333333</c:v>
                </c:pt>
                <c:pt idx="29">
                  <c:v>5.796666666666666</c:v>
                </c:pt>
                <c:pt idx="31">
                  <c:v>6.266666666666665</c:v>
                </c:pt>
                <c:pt idx="33">
                  <c:v>6.359999999999999</c:v>
                </c:pt>
                <c:pt idx="35">
                  <c:v>7.100000000000001</c:v>
                </c:pt>
                <c:pt idx="37">
                  <c:v>6.996666666666666</c:v>
                </c:pt>
              </c:numCache>
            </c:numRef>
          </c:val>
          <c:smooth val="0"/>
        </c:ser>
        <c:ser>
          <c:idx val="2"/>
          <c:order val="2"/>
          <c:tx>
            <c:v>High</c:v>
          </c:tx>
          <c:errBars>
            <c:errDir val="y"/>
            <c:errBarType val="both"/>
            <c:errValType val="cust"/>
            <c:noEndCap val="0"/>
            <c:plus>
              <c:numRef>
                <c:f>Gly_first_analysis!$C$69:$AN$69</c:f>
                <c:numCache>
                  <c:formatCode>General</c:formatCode>
                  <c:ptCount val="38"/>
                  <c:pt idx="1">
                    <c:v>0.0</c:v>
                  </c:pt>
                  <c:pt idx="3">
                    <c:v>0.0907377172587745</c:v>
                  </c:pt>
                  <c:pt idx="5">
                    <c:v>0.0288675134594812</c:v>
                  </c:pt>
                  <c:pt idx="7">
                    <c:v>0.0208166599946612</c:v>
                  </c:pt>
                  <c:pt idx="9">
                    <c:v>0.493389636426763</c:v>
                  </c:pt>
                  <c:pt idx="11">
                    <c:v>0.44959240800233</c:v>
                  </c:pt>
                  <c:pt idx="13">
                    <c:v>0.11503622617825</c:v>
                  </c:pt>
                  <c:pt idx="15">
                    <c:v>0.0251661147842357</c:v>
                  </c:pt>
                  <c:pt idx="17">
                    <c:v>0.037859388972002</c:v>
                  </c:pt>
                  <c:pt idx="19">
                    <c:v>0.0450924975282289</c:v>
                  </c:pt>
                  <c:pt idx="21">
                    <c:v>0.0450924975282289</c:v>
                  </c:pt>
                  <c:pt idx="23">
                    <c:v>0.094516312525052</c:v>
                  </c:pt>
                  <c:pt idx="25">
                    <c:v>0.11503622617825</c:v>
                  </c:pt>
                  <c:pt idx="27">
                    <c:v>0.02</c:v>
                  </c:pt>
                  <c:pt idx="29">
                    <c:v>0.032145502536643</c:v>
                  </c:pt>
                  <c:pt idx="31">
                    <c:v>0.0642910050732863</c:v>
                  </c:pt>
                  <c:pt idx="33">
                    <c:v>0.0709459888459757</c:v>
                  </c:pt>
                  <c:pt idx="35">
                    <c:v>0.347754702819866</c:v>
                  </c:pt>
                  <c:pt idx="37">
                    <c:v>0.0152752523165191</c:v>
                  </c:pt>
                </c:numCache>
              </c:numRef>
            </c:plus>
            <c:minus>
              <c:numRef>
                <c:f>Gly_first_analysis!$C$69:$AN$69</c:f>
                <c:numCache>
                  <c:formatCode>General</c:formatCode>
                  <c:ptCount val="38"/>
                  <c:pt idx="1">
                    <c:v>0.0</c:v>
                  </c:pt>
                  <c:pt idx="3">
                    <c:v>0.0907377172587745</c:v>
                  </c:pt>
                  <c:pt idx="5">
                    <c:v>0.0288675134594812</c:v>
                  </c:pt>
                  <c:pt idx="7">
                    <c:v>0.0208166599946612</c:v>
                  </c:pt>
                  <c:pt idx="9">
                    <c:v>0.493389636426763</c:v>
                  </c:pt>
                  <c:pt idx="11">
                    <c:v>0.44959240800233</c:v>
                  </c:pt>
                  <c:pt idx="13">
                    <c:v>0.11503622617825</c:v>
                  </c:pt>
                  <c:pt idx="15">
                    <c:v>0.0251661147842357</c:v>
                  </c:pt>
                  <c:pt idx="17">
                    <c:v>0.037859388972002</c:v>
                  </c:pt>
                  <c:pt idx="19">
                    <c:v>0.0450924975282289</c:v>
                  </c:pt>
                  <c:pt idx="21">
                    <c:v>0.0450924975282289</c:v>
                  </c:pt>
                  <c:pt idx="23">
                    <c:v>0.094516312525052</c:v>
                  </c:pt>
                  <c:pt idx="25">
                    <c:v>0.11503622617825</c:v>
                  </c:pt>
                  <c:pt idx="27">
                    <c:v>0.02</c:v>
                  </c:pt>
                  <c:pt idx="29">
                    <c:v>0.032145502536643</c:v>
                  </c:pt>
                  <c:pt idx="31">
                    <c:v>0.0642910050732863</c:v>
                  </c:pt>
                  <c:pt idx="33">
                    <c:v>0.0709459888459757</c:v>
                  </c:pt>
                  <c:pt idx="35">
                    <c:v>0.347754702819866</c:v>
                  </c:pt>
                  <c:pt idx="37">
                    <c:v>0.0152752523165191</c:v>
                  </c:pt>
                </c:numCache>
              </c:numRef>
            </c:minus>
          </c:errBars>
          <c:cat>
            <c:numRef>
              <c:f>Gly_first_analysis!$C$63:$AN$63</c:f>
              <c:numCache>
                <c:formatCode>General</c:formatCode>
                <c:ptCount val="38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4.0</c:v>
                </c:pt>
                <c:pt idx="5">
                  <c:v>5.0</c:v>
                </c:pt>
                <c:pt idx="6">
                  <c:v>6.0</c:v>
                </c:pt>
                <c:pt idx="7">
                  <c:v>7.0</c:v>
                </c:pt>
                <c:pt idx="8">
                  <c:v>8.0</c:v>
                </c:pt>
                <c:pt idx="9">
                  <c:v>9.0</c:v>
                </c:pt>
                <c:pt idx="10">
                  <c:v>10.0</c:v>
                </c:pt>
                <c:pt idx="11">
                  <c:v>11.0</c:v>
                </c:pt>
                <c:pt idx="12">
                  <c:v>12.0</c:v>
                </c:pt>
                <c:pt idx="13">
                  <c:v>13.0</c:v>
                </c:pt>
                <c:pt idx="14">
                  <c:v>14.0</c:v>
                </c:pt>
                <c:pt idx="15">
                  <c:v>15.0</c:v>
                </c:pt>
                <c:pt idx="16">
                  <c:v>16.0</c:v>
                </c:pt>
                <c:pt idx="17">
                  <c:v>17.0</c:v>
                </c:pt>
                <c:pt idx="18">
                  <c:v>18.0</c:v>
                </c:pt>
                <c:pt idx="19">
                  <c:v>19.0</c:v>
                </c:pt>
                <c:pt idx="20">
                  <c:v>20.0</c:v>
                </c:pt>
                <c:pt idx="21">
                  <c:v>21.0</c:v>
                </c:pt>
                <c:pt idx="22">
                  <c:v>22.0</c:v>
                </c:pt>
                <c:pt idx="23">
                  <c:v>23.0</c:v>
                </c:pt>
                <c:pt idx="24">
                  <c:v>24.0</c:v>
                </c:pt>
                <c:pt idx="25">
                  <c:v>25.0</c:v>
                </c:pt>
                <c:pt idx="26">
                  <c:v>26.0</c:v>
                </c:pt>
                <c:pt idx="27">
                  <c:v>27.0</c:v>
                </c:pt>
                <c:pt idx="28">
                  <c:v>28.0</c:v>
                </c:pt>
                <c:pt idx="29">
                  <c:v>29.0</c:v>
                </c:pt>
                <c:pt idx="30">
                  <c:v>30.0</c:v>
                </c:pt>
                <c:pt idx="31">
                  <c:v>31.0</c:v>
                </c:pt>
                <c:pt idx="32">
                  <c:v>32.0</c:v>
                </c:pt>
                <c:pt idx="33">
                  <c:v>33.0</c:v>
                </c:pt>
                <c:pt idx="34">
                  <c:v>34.0</c:v>
                </c:pt>
                <c:pt idx="35">
                  <c:v>35.0</c:v>
                </c:pt>
                <c:pt idx="36">
                  <c:v>36.0</c:v>
                </c:pt>
                <c:pt idx="37">
                  <c:v>37.0</c:v>
                </c:pt>
              </c:numCache>
            </c:numRef>
          </c:cat>
          <c:val>
            <c:numRef>
              <c:f>Gly_first_analysis!$C$68:$AN$68</c:f>
              <c:numCache>
                <c:formatCode>General</c:formatCode>
                <c:ptCount val="38"/>
                <c:pt idx="1">
                  <c:v>7.19</c:v>
                </c:pt>
                <c:pt idx="3">
                  <c:v>7.243333333333333</c:v>
                </c:pt>
                <c:pt idx="5">
                  <c:v>6.936666666666666</c:v>
                </c:pt>
                <c:pt idx="7">
                  <c:v>7.156666666666666</c:v>
                </c:pt>
                <c:pt idx="9">
                  <c:v>5.543333333333332</c:v>
                </c:pt>
                <c:pt idx="11">
                  <c:v>5.523333333333333</c:v>
                </c:pt>
                <c:pt idx="13">
                  <c:v>5.796666666666666</c:v>
                </c:pt>
                <c:pt idx="15">
                  <c:v>5.756666666666667</c:v>
                </c:pt>
                <c:pt idx="17">
                  <c:v>5.633333333333332</c:v>
                </c:pt>
                <c:pt idx="19">
                  <c:v>5.596666666666666</c:v>
                </c:pt>
                <c:pt idx="21">
                  <c:v>5.616666666666667</c:v>
                </c:pt>
                <c:pt idx="23">
                  <c:v>5.643333333333333</c:v>
                </c:pt>
                <c:pt idx="25">
                  <c:v>5.666666666666667</c:v>
                </c:pt>
                <c:pt idx="27">
                  <c:v>5.63</c:v>
                </c:pt>
                <c:pt idx="29">
                  <c:v>5.673333333333334</c:v>
                </c:pt>
                <c:pt idx="31">
                  <c:v>6.283333333333334</c:v>
                </c:pt>
                <c:pt idx="33">
                  <c:v>6.353333333333332</c:v>
                </c:pt>
                <c:pt idx="35">
                  <c:v>6.843333333333333</c:v>
                </c:pt>
                <c:pt idx="37">
                  <c:v>7.046666666666666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83132696"/>
        <c:axId val="2083118824"/>
      </c:lineChart>
      <c:catAx>
        <c:axId val="20831326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2083118824"/>
        <c:crosses val="autoZero"/>
        <c:auto val="1"/>
        <c:lblAlgn val="ctr"/>
        <c:lblOffset val="100"/>
        <c:noMultiLvlLbl val="0"/>
      </c:catAx>
      <c:valAx>
        <c:axId val="2083118824"/>
        <c:scaling>
          <c:orientation val="minMax"/>
          <c:min val="5.0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2083132696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0000000000001" l="0.700000000000001" r="0.700000000000001" t="0.750000000000001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Performance parameters for the control treatment </a:t>
            </a:r>
            <a:r>
              <a:rPr lang="en-US" sz="1200"/>
              <a:t>(</a:t>
            </a:r>
            <a:r>
              <a:rPr lang="en-US" sz="1100"/>
              <a:t>n</a:t>
            </a:r>
            <a:r>
              <a:rPr lang="en-US" sz="1100" baseline="0"/>
              <a:t> = 3 </a:t>
            </a:r>
            <a:r>
              <a:rPr lang="en-US" sz="1100" baseline="0">
                <a:latin typeface="Calibri"/>
                <a:cs typeface="Calibri"/>
              </a:rPr>
              <a:t>± SD)</a:t>
            </a:r>
            <a:endParaRPr lang="en-US" sz="1200"/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0855384852210743"/>
          <c:y val="0.121976564232449"/>
          <c:w val="0.833554385349438"/>
          <c:h val="0.723539307030895"/>
        </c:manualLayout>
      </c:layout>
      <c:lineChart>
        <c:grouping val="standard"/>
        <c:varyColors val="0"/>
        <c:ser>
          <c:idx val="1"/>
          <c:order val="1"/>
          <c:tx>
            <c:strRef>
              <c:f>Gly_first_analysis!$B$32</c:f>
              <c:strCache>
                <c:ptCount val="1"/>
                <c:pt idx="0">
                  <c:v>% Methane</c:v>
                </c:pt>
              </c:strCache>
            </c:strRef>
          </c:tx>
          <c:spPr>
            <a:ln>
              <a:solidFill>
                <a:schemeClr val="bg1">
                  <a:lumMod val="65000"/>
                </a:schemeClr>
              </a:solidFill>
            </a:ln>
          </c:spPr>
          <c:marker>
            <c:spPr>
              <a:noFill/>
              <a:ln>
                <a:solidFill>
                  <a:schemeClr val="bg1">
                    <a:lumMod val="50000"/>
                  </a:schemeClr>
                </a:solidFill>
              </a:ln>
            </c:spPr>
          </c:marker>
          <c:errBars>
            <c:errDir val="y"/>
            <c:errBarType val="both"/>
            <c:errValType val="cust"/>
            <c:noEndCap val="0"/>
            <c:plus>
              <c:numRef>
                <c:f>Gly_first_analysis!$C$37:$EF$37</c:f>
                <c:numCache>
                  <c:formatCode>General</c:formatCode>
                  <c:ptCount val="134"/>
                  <c:pt idx="0">
                    <c:v>0.0</c:v>
                  </c:pt>
                  <c:pt idx="1">
                    <c:v>3.008875759039146</c:v>
                  </c:pt>
                  <c:pt idx="2">
                    <c:v>6.842026990105601</c:v>
                  </c:pt>
                  <c:pt idx="3">
                    <c:v>5.57494394590654</c:v>
                  </c:pt>
                  <c:pt idx="4">
                    <c:v>2.569695182961076</c:v>
                  </c:pt>
                  <c:pt idx="5">
                    <c:v>2.653927906581737</c:v>
                  </c:pt>
                  <c:pt idx="6">
                    <c:v>10.15923225445707</c:v>
                  </c:pt>
                  <c:pt idx="7">
                    <c:v>18.1074570274238</c:v>
                  </c:pt>
                  <c:pt idx="8">
                    <c:v>2.804163571073082</c:v>
                  </c:pt>
                  <c:pt idx="9">
                    <c:v>3.223352292257237</c:v>
                  </c:pt>
                  <c:pt idx="10">
                    <c:v>7.937253933193828</c:v>
                  </c:pt>
                  <c:pt idx="11">
                    <c:v>2.93087017795057</c:v>
                  </c:pt>
                  <c:pt idx="12">
                    <c:v>7.300913184892243</c:v>
                  </c:pt>
                  <c:pt idx="13">
                    <c:v>0.608276253029825</c:v>
                  </c:pt>
                  <c:pt idx="14">
                    <c:v>7.366365001364872</c:v>
                  </c:pt>
                  <c:pt idx="15">
                    <c:v>4.957149718672347</c:v>
                  </c:pt>
                  <c:pt idx="16">
                    <c:v>3.504283093587047</c:v>
                  </c:pt>
                  <c:pt idx="17">
                    <c:v>1.493318452306806</c:v>
                  </c:pt>
                  <c:pt idx="18">
                    <c:v>2.212088003071603</c:v>
                  </c:pt>
                  <c:pt idx="19">
                    <c:v>0.519615242270666</c:v>
                  </c:pt>
                  <c:pt idx="20">
                    <c:v>4.52364160089339</c:v>
                  </c:pt>
                  <c:pt idx="21">
                    <c:v>2.138535324312728</c:v>
                  </c:pt>
                  <c:pt idx="22">
                    <c:v>3.564173583501979</c:v>
                  </c:pt>
                  <c:pt idx="23">
                    <c:v>0.945163125250519</c:v>
                  </c:pt>
                  <c:pt idx="24">
                    <c:v>1.861003313627716</c:v>
                  </c:pt>
                  <c:pt idx="25">
                    <c:v>1.069267662156364</c:v>
                  </c:pt>
                  <c:pt idx="26">
                    <c:v>2.478574859336173</c:v>
                  </c:pt>
                  <c:pt idx="27">
                    <c:v>2.695057204092953</c:v>
                  </c:pt>
                  <c:pt idx="28">
                    <c:v>3.253203549323856</c:v>
                  </c:pt>
                  <c:pt idx="29">
                    <c:v>2.34307490277199</c:v>
                  </c:pt>
                  <c:pt idx="30">
                    <c:v>2.025668613898469</c:v>
                  </c:pt>
                  <c:pt idx="31">
                    <c:v>1.153256259467081</c:v>
                  </c:pt>
                  <c:pt idx="32">
                    <c:v>0.866025403784439</c:v>
                  </c:pt>
                  <c:pt idx="33">
                    <c:v>2.451530134426255</c:v>
                  </c:pt>
                  <c:pt idx="34">
                    <c:v>0.723417813807028</c:v>
                  </c:pt>
                  <c:pt idx="35">
                    <c:v>2.251666049839541</c:v>
                  </c:pt>
                  <c:pt idx="36">
                    <c:v>1.212435565298215</c:v>
                  </c:pt>
                  <c:pt idx="37">
                    <c:v>0.404145188432743</c:v>
                  </c:pt>
                  <c:pt idx="38">
                    <c:v>2.351595203260971</c:v>
                  </c:pt>
                  <c:pt idx="39">
                    <c:v>2.112660250332109</c:v>
                  </c:pt>
                  <c:pt idx="40">
                    <c:v>1.915724406066804</c:v>
                  </c:pt>
                  <c:pt idx="41">
                    <c:v>0.854400374531754</c:v>
                  </c:pt>
                  <c:pt idx="42">
                    <c:v>2.271563338320109</c:v>
                  </c:pt>
                  <c:pt idx="43">
                    <c:v>2.83783955383904</c:v>
                  </c:pt>
                  <c:pt idx="44">
                    <c:v>1.457166199626291</c:v>
                  </c:pt>
                  <c:pt idx="45">
                    <c:v>1.473091986265626</c:v>
                  </c:pt>
                  <c:pt idx="46">
                    <c:v>4.132795663954365</c:v>
                  </c:pt>
                  <c:pt idx="47">
                    <c:v>3.458805188693536</c:v>
                  </c:pt>
                  <c:pt idx="48">
                    <c:v>0.458257569495587</c:v>
                  </c:pt>
                  <c:pt idx="49">
                    <c:v>0.650640709864777</c:v>
                  </c:pt>
                  <c:pt idx="50">
                    <c:v>2.830783166074952</c:v>
                  </c:pt>
                  <c:pt idx="51">
                    <c:v>1.352774925846869</c:v>
                  </c:pt>
                  <c:pt idx="52">
                    <c:v>1.800000000000004</c:v>
                  </c:pt>
                  <c:pt idx="53">
                    <c:v>0.901849950564577</c:v>
                  </c:pt>
                  <c:pt idx="54">
                    <c:v>0.300000000000004</c:v>
                  </c:pt>
                  <c:pt idx="55">
                    <c:v>1.571623364550173</c:v>
                  </c:pt>
                  <c:pt idx="56">
                    <c:v>1.985782801147529</c:v>
                  </c:pt>
                  <c:pt idx="57">
                    <c:v>2.260530911091466</c:v>
                  </c:pt>
                  <c:pt idx="58">
                    <c:v>0.896288643983253</c:v>
                  </c:pt>
                  <c:pt idx="59">
                    <c:v>1.808314132002517</c:v>
                  </c:pt>
                  <c:pt idx="60">
                    <c:v>1.789785834487845</c:v>
                  </c:pt>
                  <c:pt idx="61">
                    <c:v>0.624499799839842</c:v>
                  </c:pt>
                  <c:pt idx="62">
                    <c:v>0.899999999999999</c:v>
                  </c:pt>
                  <c:pt idx="63">
                    <c:v>0.0577350269189593</c:v>
                  </c:pt>
                  <c:pt idx="64">
                    <c:v>1.824828759089465</c:v>
                  </c:pt>
                  <c:pt idx="65">
                    <c:v>0.873689494805412</c:v>
                  </c:pt>
                  <c:pt idx="66">
                    <c:v>5.259594407683288</c:v>
                  </c:pt>
                  <c:pt idx="67">
                    <c:v>3.121431295629189</c:v>
                  </c:pt>
                  <c:pt idx="68">
                    <c:v>1.21243556529821</c:v>
                  </c:pt>
                  <c:pt idx="69">
                    <c:v>2.052640575778755</c:v>
                  </c:pt>
                  <c:pt idx="70">
                    <c:v>0.723417813807023</c:v>
                  </c:pt>
                  <c:pt idx="71">
                    <c:v>0.513160143944689</c:v>
                  </c:pt>
                  <c:pt idx="72">
                    <c:v>1.026320287889378</c:v>
                  </c:pt>
                  <c:pt idx="73">
                    <c:v>4.1645327869202</c:v>
                  </c:pt>
                  <c:pt idx="74">
                    <c:v>2.402776172125352</c:v>
                  </c:pt>
                  <c:pt idx="75">
                    <c:v>3.175426480542942</c:v>
                  </c:pt>
                  <c:pt idx="76">
                    <c:v>2.450170062124936</c:v>
                  </c:pt>
                  <c:pt idx="77">
                    <c:v>1.011599393699568</c:v>
                  </c:pt>
                  <c:pt idx="78">
                    <c:v>1.212435565298217</c:v>
                  </c:pt>
                  <c:pt idx="79">
                    <c:v>1.497776129244068</c:v>
                  </c:pt>
                  <c:pt idx="80">
                    <c:v>1.950213663508013</c:v>
                  </c:pt>
                  <c:pt idx="81">
                    <c:v>1.001665280087778</c:v>
                  </c:pt>
                  <c:pt idx="82">
                    <c:v>1.301281419729539</c:v>
                  </c:pt>
                  <c:pt idx="83">
                    <c:v>0.981495457622365</c:v>
                  </c:pt>
                  <c:pt idx="84">
                    <c:v>0.808290376865479</c:v>
                  </c:pt>
                  <c:pt idx="85">
                    <c:v>0.665832811847942</c:v>
                  </c:pt>
                  <c:pt idx="86">
                    <c:v>9.694843990493126</c:v>
                  </c:pt>
                  <c:pt idx="87">
                    <c:v>2.11660104885167</c:v>
                  </c:pt>
                  <c:pt idx="88">
                    <c:v>0.709459888459762</c:v>
                  </c:pt>
                  <c:pt idx="89">
                    <c:v>1.242309676905614</c:v>
                  </c:pt>
                  <c:pt idx="90">
                    <c:v>0.550757054728608</c:v>
                  </c:pt>
                  <c:pt idx="91">
                    <c:v>6.993568473962348</c:v>
                  </c:pt>
                  <c:pt idx="92">
                    <c:v>5.564470624716568</c:v>
                  </c:pt>
                  <c:pt idx="93">
                    <c:v>2.816025568065747</c:v>
                  </c:pt>
                  <c:pt idx="94">
                    <c:v>8.86058688801146</c:v>
                  </c:pt>
                  <c:pt idx="95">
                    <c:v>9.42549733435855</c:v>
                  </c:pt>
                  <c:pt idx="96">
                    <c:v>25.73868683519032</c:v>
                  </c:pt>
                  <c:pt idx="97">
                    <c:v>4.030508652763322</c:v>
                  </c:pt>
                  <c:pt idx="98">
                    <c:v>0.0</c:v>
                  </c:pt>
                  <c:pt idx="99">
                    <c:v>6.527122898592719</c:v>
                  </c:pt>
                  <c:pt idx="100">
                    <c:v>1.69705627484773</c:v>
                  </c:pt>
                  <c:pt idx="101">
                    <c:v>20.08183258569794</c:v>
                  </c:pt>
                  <c:pt idx="102">
                    <c:v>22.69812767608818</c:v>
                  </c:pt>
                  <c:pt idx="103">
                    <c:v>0.989949493661167</c:v>
                  </c:pt>
                  <c:pt idx="104">
                    <c:v>16.97056274847714</c:v>
                  </c:pt>
                  <c:pt idx="105">
                    <c:v>12.94005409571382</c:v>
                  </c:pt>
                  <c:pt idx="106">
                    <c:v>12.94005409571382</c:v>
                  </c:pt>
                  <c:pt idx="107">
                    <c:v>21.35462479183374</c:v>
                  </c:pt>
                  <c:pt idx="108">
                    <c:v>16.2634559672906</c:v>
                  </c:pt>
                  <c:pt idx="109">
                    <c:v>19.16259377015544</c:v>
                  </c:pt>
                  <c:pt idx="110">
                    <c:v>17.1826947828331</c:v>
                  </c:pt>
                  <c:pt idx="111">
                    <c:v>9.828784258493005</c:v>
                  </c:pt>
                  <c:pt idx="112">
                    <c:v>4.101219330881967</c:v>
                  </c:pt>
                  <c:pt idx="113">
                    <c:v>1.060660171779821</c:v>
                  </c:pt>
                  <c:pt idx="114">
                    <c:v>15.13208511739212</c:v>
                  </c:pt>
                  <c:pt idx="115">
                    <c:v>33.02188668141177</c:v>
                  </c:pt>
                  <c:pt idx="116">
                    <c:v>27.57716446627535</c:v>
                  </c:pt>
                  <c:pt idx="118">
                    <c:v>24.89015869776646</c:v>
                  </c:pt>
                  <c:pt idx="119">
                    <c:v>11.9501046020527</c:v>
                  </c:pt>
                  <c:pt idx="120">
                    <c:v>4.80832611206852</c:v>
                  </c:pt>
                  <c:pt idx="121">
                    <c:v>1.414213562373095</c:v>
                  </c:pt>
                  <c:pt idx="122">
                    <c:v>0.919238815542515</c:v>
                  </c:pt>
                  <c:pt idx="123">
                    <c:v>0.707106781186548</c:v>
                  </c:pt>
                  <c:pt idx="124">
                    <c:v>2.687005768508878</c:v>
                  </c:pt>
                  <c:pt idx="125">
                    <c:v>6.222539674441616</c:v>
                  </c:pt>
                  <c:pt idx="127">
                    <c:v>1.626345596729057</c:v>
                  </c:pt>
                  <c:pt idx="128">
                    <c:v>10.96015510839149</c:v>
                  </c:pt>
                  <c:pt idx="129">
                    <c:v>1.343502884254434</c:v>
                  </c:pt>
                  <c:pt idx="130">
                    <c:v>2.474873734152916</c:v>
                  </c:pt>
                  <c:pt idx="131">
                    <c:v>0.212132034355962</c:v>
                  </c:pt>
                  <c:pt idx="132">
                    <c:v>3.252691193458125</c:v>
                  </c:pt>
                  <c:pt idx="133">
                    <c:v>2.121320343559642</c:v>
                  </c:pt>
                </c:numCache>
              </c:numRef>
            </c:plus>
            <c:minus>
              <c:numRef>
                <c:f>Gly_first_analysis!$C$37:$EF$37</c:f>
                <c:numCache>
                  <c:formatCode>General</c:formatCode>
                  <c:ptCount val="134"/>
                  <c:pt idx="0">
                    <c:v>0.0</c:v>
                  </c:pt>
                  <c:pt idx="1">
                    <c:v>3.008875759039146</c:v>
                  </c:pt>
                  <c:pt idx="2">
                    <c:v>6.842026990105601</c:v>
                  </c:pt>
                  <c:pt idx="3">
                    <c:v>5.57494394590654</c:v>
                  </c:pt>
                  <c:pt idx="4">
                    <c:v>2.569695182961076</c:v>
                  </c:pt>
                  <c:pt idx="5">
                    <c:v>2.653927906581737</c:v>
                  </c:pt>
                  <c:pt idx="6">
                    <c:v>10.15923225445707</c:v>
                  </c:pt>
                  <c:pt idx="7">
                    <c:v>18.1074570274238</c:v>
                  </c:pt>
                  <c:pt idx="8">
                    <c:v>2.804163571073082</c:v>
                  </c:pt>
                  <c:pt idx="9">
                    <c:v>3.223352292257237</c:v>
                  </c:pt>
                  <c:pt idx="10">
                    <c:v>7.937253933193828</c:v>
                  </c:pt>
                  <c:pt idx="11">
                    <c:v>2.93087017795057</c:v>
                  </c:pt>
                  <c:pt idx="12">
                    <c:v>7.300913184892243</c:v>
                  </c:pt>
                  <c:pt idx="13">
                    <c:v>0.608276253029825</c:v>
                  </c:pt>
                  <c:pt idx="14">
                    <c:v>7.366365001364872</c:v>
                  </c:pt>
                  <c:pt idx="15">
                    <c:v>4.957149718672347</c:v>
                  </c:pt>
                  <c:pt idx="16">
                    <c:v>3.504283093587047</c:v>
                  </c:pt>
                  <c:pt idx="17">
                    <c:v>1.493318452306806</c:v>
                  </c:pt>
                  <c:pt idx="18">
                    <c:v>2.212088003071603</c:v>
                  </c:pt>
                  <c:pt idx="19">
                    <c:v>0.519615242270666</c:v>
                  </c:pt>
                  <c:pt idx="20">
                    <c:v>4.52364160089339</c:v>
                  </c:pt>
                  <c:pt idx="21">
                    <c:v>2.138535324312728</c:v>
                  </c:pt>
                  <c:pt idx="22">
                    <c:v>3.564173583501979</c:v>
                  </c:pt>
                  <c:pt idx="23">
                    <c:v>0.945163125250519</c:v>
                  </c:pt>
                  <c:pt idx="24">
                    <c:v>1.861003313627716</c:v>
                  </c:pt>
                  <c:pt idx="25">
                    <c:v>1.069267662156364</c:v>
                  </c:pt>
                  <c:pt idx="26">
                    <c:v>2.478574859336173</c:v>
                  </c:pt>
                  <c:pt idx="27">
                    <c:v>2.695057204092953</c:v>
                  </c:pt>
                  <c:pt idx="28">
                    <c:v>3.253203549323856</c:v>
                  </c:pt>
                  <c:pt idx="29">
                    <c:v>2.34307490277199</c:v>
                  </c:pt>
                  <c:pt idx="30">
                    <c:v>2.025668613898469</c:v>
                  </c:pt>
                  <c:pt idx="31">
                    <c:v>1.153256259467081</c:v>
                  </c:pt>
                  <c:pt idx="32">
                    <c:v>0.866025403784439</c:v>
                  </c:pt>
                  <c:pt idx="33">
                    <c:v>2.451530134426255</c:v>
                  </c:pt>
                  <c:pt idx="34">
                    <c:v>0.723417813807028</c:v>
                  </c:pt>
                  <c:pt idx="35">
                    <c:v>2.251666049839541</c:v>
                  </c:pt>
                  <c:pt idx="36">
                    <c:v>1.212435565298215</c:v>
                  </c:pt>
                  <c:pt idx="37">
                    <c:v>0.404145188432743</c:v>
                  </c:pt>
                  <c:pt idx="38">
                    <c:v>2.351595203260971</c:v>
                  </c:pt>
                  <c:pt idx="39">
                    <c:v>2.112660250332109</c:v>
                  </c:pt>
                  <c:pt idx="40">
                    <c:v>1.915724406066804</c:v>
                  </c:pt>
                  <c:pt idx="41">
                    <c:v>0.854400374531754</c:v>
                  </c:pt>
                  <c:pt idx="42">
                    <c:v>2.271563338320109</c:v>
                  </c:pt>
                  <c:pt idx="43">
                    <c:v>2.83783955383904</c:v>
                  </c:pt>
                  <c:pt idx="44">
                    <c:v>1.457166199626291</c:v>
                  </c:pt>
                  <c:pt idx="45">
                    <c:v>1.473091986265626</c:v>
                  </c:pt>
                  <c:pt idx="46">
                    <c:v>4.132795663954365</c:v>
                  </c:pt>
                  <c:pt idx="47">
                    <c:v>3.458805188693536</c:v>
                  </c:pt>
                  <c:pt idx="48">
                    <c:v>0.458257569495587</c:v>
                  </c:pt>
                  <c:pt idx="49">
                    <c:v>0.650640709864777</c:v>
                  </c:pt>
                  <c:pt idx="50">
                    <c:v>2.830783166074952</c:v>
                  </c:pt>
                  <c:pt idx="51">
                    <c:v>1.352774925846869</c:v>
                  </c:pt>
                  <c:pt idx="52">
                    <c:v>1.800000000000004</c:v>
                  </c:pt>
                  <c:pt idx="53">
                    <c:v>0.901849950564577</c:v>
                  </c:pt>
                  <c:pt idx="54">
                    <c:v>0.300000000000004</c:v>
                  </c:pt>
                  <c:pt idx="55">
                    <c:v>1.571623364550173</c:v>
                  </c:pt>
                  <c:pt idx="56">
                    <c:v>1.985782801147529</c:v>
                  </c:pt>
                  <c:pt idx="57">
                    <c:v>2.260530911091466</c:v>
                  </c:pt>
                  <c:pt idx="58">
                    <c:v>0.896288643983253</c:v>
                  </c:pt>
                  <c:pt idx="59">
                    <c:v>1.808314132002517</c:v>
                  </c:pt>
                  <c:pt idx="60">
                    <c:v>1.789785834487845</c:v>
                  </c:pt>
                  <c:pt idx="61">
                    <c:v>0.624499799839842</c:v>
                  </c:pt>
                  <c:pt idx="62">
                    <c:v>0.899999999999999</c:v>
                  </c:pt>
                  <c:pt idx="63">
                    <c:v>0.0577350269189593</c:v>
                  </c:pt>
                  <c:pt idx="64">
                    <c:v>1.824828759089465</c:v>
                  </c:pt>
                  <c:pt idx="65">
                    <c:v>0.873689494805412</c:v>
                  </c:pt>
                  <c:pt idx="66">
                    <c:v>5.259594407683288</c:v>
                  </c:pt>
                  <c:pt idx="67">
                    <c:v>3.121431295629189</c:v>
                  </c:pt>
                  <c:pt idx="68">
                    <c:v>1.21243556529821</c:v>
                  </c:pt>
                  <c:pt idx="69">
                    <c:v>2.052640575778755</c:v>
                  </c:pt>
                  <c:pt idx="70">
                    <c:v>0.723417813807023</c:v>
                  </c:pt>
                  <c:pt idx="71">
                    <c:v>0.513160143944689</c:v>
                  </c:pt>
                  <c:pt idx="72">
                    <c:v>1.026320287889378</c:v>
                  </c:pt>
                  <c:pt idx="73">
                    <c:v>4.1645327869202</c:v>
                  </c:pt>
                  <c:pt idx="74">
                    <c:v>2.402776172125352</c:v>
                  </c:pt>
                  <c:pt idx="75">
                    <c:v>3.175426480542942</c:v>
                  </c:pt>
                  <c:pt idx="76">
                    <c:v>2.450170062124936</c:v>
                  </c:pt>
                  <c:pt idx="77">
                    <c:v>1.011599393699568</c:v>
                  </c:pt>
                  <c:pt idx="78">
                    <c:v>1.212435565298217</c:v>
                  </c:pt>
                  <c:pt idx="79">
                    <c:v>1.497776129244068</c:v>
                  </c:pt>
                  <c:pt idx="80">
                    <c:v>1.950213663508013</c:v>
                  </c:pt>
                  <c:pt idx="81">
                    <c:v>1.001665280087778</c:v>
                  </c:pt>
                  <c:pt idx="82">
                    <c:v>1.301281419729539</c:v>
                  </c:pt>
                  <c:pt idx="83">
                    <c:v>0.981495457622365</c:v>
                  </c:pt>
                  <c:pt idx="84">
                    <c:v>0.808290376865479</c:v>
                  </c:pt>
                  <c:pt idx="85">
                    <c:v>0.665832811847942</c:v>
                  </c:pt>
                  <c:pt idx="86">
                    <c:v>9.694843990493126</c:v>
                  </c:pt>
                  <c:pt idx="87">
                    <c:v>2.11660104885167</c:v>
                  </c:pt>
                  <c:pt idx="88">
                    <c:v>0.709459888459762</c:v>
                  </c:pt>
                  <c:pt idx="89">
                    <c:v>1.242309676905614</c:v>
                  </c:pt>
                  <c:pt idx="90">
                    <c:v>0.550757054728608</c:v>
                  </c:pt>
                  <c:pt idx="91">
                    <c:v>6.993568473962348</c:v>
                  </c:pt>
                  <c:pt idx="92">
                    <c:v>5.564470624716568</c:v>
                  </c:pt>
                  <c:pt idx="93">
                    <c:v>2.816025568065747</c:v>
                  </c:pt>
                  <c:pt idx="94">
                    <c:v>8.86058688801146</c:v>
                  </c:pt>
                  <c:pt idx="95">
                    <c:v>9.42549733435855</c:v>
                  </c:pt>
                  <c:pt idx="96">
                    <c:v>25.73868683519032</c:v>
                  </c:pt>
                  <c:pt idx="97">
                    <c:v>4.030508652763322</c:v>
                  </c:pt>
                  <c:pt idx="98">
                    <c:v>0.0</c:v>
                  </c:pt>
                  <c:pt idx="99">
                    <c:v>6.527122898592719</c:v>
                  </c:pt>
                  <c:pt idx="100">
                    <c:v>1.69705627484773</c:v>
                  </c:pt>
                  <c:pt idx="101">
                    <c:v>20.08183258569794</c:v>
                  </c:pt>
                  <c:pt idx="102">
                    <c:v>22.69812767608818</c:v>
                  </c:pt>
                  <c:pt idx="103">
                    <c:v>0.989949493661167</c:v>
                  </c:pt>
                  <c:pt idx="104">
                    <c:v>16.97056274847714</c:v>
                  </c:pt>
                  <c:pt idx="105">
                    <c:v>12.94005409571382</c:v>
                  </c:pt>
                  <c:pt idx="106">
                    <c:v>12.94005409571382</c:v>
                  </c:pt>
                  <c:pt idx="107">
                    <c:v>21.35462479183374</c:v>
                  </c:pt>
                  <c:pt idx="108">
                    <c:v>16.2634559672906</c:v>
                  </c:pt>
                  <c:pt idx="109">
                    <c:v>19.16259377015544</c:v>
                  </c:pt>
                  <c:pt idx="110">
                    <c:v>17.1826947828331</c:v>
                  </c:pt>
                  <c:pt idx="111">
                    <c:v>9.828784258493005</c:v>
                  </c:pt>
                  <c:pt idx="112">
                    <c:v>4.101219330881967</c:v>
                  </c:pt>
                  <c:pt idx="113">
                    <c:v>1.060660171779821</c:v>
                  </c:pt>
                  <c:pt idx="114">
                    <c:v>15.13208511739212</c:v>
                  </c:pt>
                  <c:pt idx="115">
                    <c:v>33.02188668141177</c:v>
                  </c:pt>
                  <c:pt idx="116">
                    <c:v>27.57716446627535</c:v>
                  </c:pt>
                  <c:pt idx="118">
                    <c:v>24.89015869776646</c:v>
                  </c:pt>
                  <c:pt idx="119">
                    <c:v>11.9501046020527</c:v>
                  </c:pt>
                  <c:pt idx="120">
                    <c:v>4.80832611206852</c:v>
                  </c:pt>
                  <c:pt idx="121">
                    <c:v>1.414213562373095</c:v>
                  </c:pt>
                  <c:pt idx="122">
                    <c:v>0.919238815542515</c:v>
                  </c:pt>
                  <c:pt idx="123">
                    <c:v>0.707106781186548</c:v>
                  </c:pt>
                  <c:pt idx="124">
                    <c:v>2.687005768508878</c:v>
                  </c:pt>
                  <c:pt idx="125">
                    <c:v>6.222539674441616</c:v>
                  </c:pt>
                  <c:pt idx="127">
                    <c:v>1.626345596729057</c:v>
                  </c:pt>
                  <c:pt idx="128">
                    <c:v>10.96015510839149</c:v>
                  </c:pt>
                  <c:pt idx="129">
                    <c:v>1.343502884254434</c:v>
                  </c:pt>
                  <c:pt idx="130">
                    <c:v>2.474873734152916</c:v>
                  </c:pt>
                  <c:pt idx="131">
                    <c:v>0.212132034355962</c:v>
                  </c:pt>
                  <c:pt idx="132">
                    <c:v>3.252691193458125</c:v>
                  </c:pt>
                  <c:pt idx="133">
                    <c:v>2.121320343559642</c:v>
                  </c:pt>
                </c:numCache>
              </c:numRef>
            </c:minus>
            <c:spPr>
              <a:ln>
                <a:solidFill>
                  <a:schemeClr val="bg1">
                    <a:lumMod val="75000"/>
                  </a:schemeClr>
                </a:solidFill>
              </a:ln>
            </c:spPr>
          </c:errBars>
          <c:val>
            <c:numRef>
              <c:f>Gly_first_analysis!$C$36:$EF$36</c:f>
              <c:numCache>
                <c:formatCode>General</c:formatCode>
                <c:ptCount val="134"/>
                <c:pt idx="0">
                  <c:v>0.0</c:v>
                </c:pt>
                <c:pt idx="1">
                  <c:v>20.53333333333333</c:v>
                </c:pt>
                <c:pt idx="2">
                  <c:v>44.16666666666666</c:v>
                </c:pt>
                <c:pt idx="3">
                  <c:v>56.3</c:v>
                </c:pt>
                <c:pt idx="4">
                  <c:v>68.03333333333333</c:v>
                </c:pt>
                <c:pt idx="5">
                  <c:v>65.36666666666665</c:v>
                </c:pt>
                <c:pt idx="6">
                  <c:v>55.0</c:v>
                </c:pt>
                <c:pt idx="7">
                  <c:v>51.2</c:v>
                </c:pt>
                <c:pt idx="8">
                  <c:v>68.33333333333333</c:v>
                </c:pt>
                <c:pt idx="9">
                  <c:v>52.7</c:v>
                </c:pt>
                <c:pt idx="10">
                  <c:v>54.3</c:v>
                </c:pt>
                <c:pt idx="11">
                  <c:v>52.40000000000001</c:v>
                </c:pt>
                <c:pt idx="12">
                  <c:v>63.16666666666666</c:v>
                </c:pt>
                <c:pt idx="13">
                  <c:v>79.8</c:v>
                </c:pt>
                <c:pt idx="14">
                  <c:v>67.36666666666665</c:v>
                </c:pt>
                <c:pt idx="15">
                  <c:v>72.66666666666667</c:v>
                </c:pt>
                <c:pt idx="16">
                  <c:v>62.9</c:v>
                </c:pt>
                <c:pt idx="17">
                  <c:v>68.49999999999998</c:v>
                </c:pt>
                <c:pt idx="18">
                  <c:v>68.03333333333335</c:v>
                </c:pt>
                <c:pt idx="19">
                  <c:v>69.9</c:v>
                </c:pt>
                <c:pt idx="20">
                  <c:v>63.23333333333332</c:v>
                </c:pt>
                <c:pt idx="21">
                  <c:v>76.56666666666667</c:v>
                </c:pt>
                <c:pt idx="22">
                  <c:v>64.33333333333333</c:v>
                </c:pt>
                <c:pt idx="23">
                  <c:v>77.03333333333333</c:v>
                </c:pt>
                <c:pt idx="24">
                  <c:v>71.43333333333334</c:v>
                </c:pt>
                <c:pt idx="25">
                  <c:v>69.53333333333333</c:v>
                </c:pt>
                <c:pt idx="26">
                  <c:v>70.33333333333333</c:v>
                </c:pt>
                <c:pt idx="27">
                  <c:v>71.26666666666666</c:v>
                </c:pt>
                <c:pt idx="28">
                  <c:v>59.13333333333332</c:v>
                </c:pt>
                <c:pt idx="29">
                  <c:v>69.1</c:v>
                </c:pt>
                <c:pt idx="30">
                  <c:v>69.13333333333334</c:v>
                </c:pt>
                <c:pt idx="31">
                  <c:v>72.60000000000001</c:v>
                </c:pt>
                <c:pt idx="32">
                  <c:v>70.7</c:v>
                </c:pt>
                <c:pt idx="33">
                  <c:v>70.0</c:v>
                </c:pt>
                <c:pt idx="34">
                  <c:v>72.93333333333332</c:v>
                </c:pt>
                <c:pt idx="35">
                  <c:v>72.3</c:v>
                </c:pt>
                <c:pt idx="36">
                  <c:v>61.4</c:v>
                </c:pt>
                <c:pt idx="37">
                  <c:v>71.46666666666666</c:v>
                </c:pt>
                <c:pt idx="38">
                  <c:v>63.6</c:v>
                </c:pt>
                <c:pt idx="39">
                  <c:v>66.73333333333333</c:v>
                </c:pt>
                <c:pt idx="40">
                  <c:v>71.0</c:v>
                </c:pt>
                <c:pt idx="41">
                  <c:v>70.00000000000001</c:v>
                </c:pt>
                <c:pt idx="42">
                  <c:v>70.3</c:v>
                </c:pt>
                <c:pt idx="43">
                  <c:v>70.83333333333333</c:v>
                </c:pt>
                <c:pt idx="44">
                  <c:v>68.66666666666667</c:v>
                </c:pt>
                <c:pt idx="45">
                  <c:v>71.2</c:v>
                </c:pt>
                <c:pt idx="46">
                  <c:v>70.00000000000001</c:v>
                </c:pt>
                <c:pt idx="47">
                  <c:v>71.53333333333335</c:v>
                </c:pt>
                <c:pt idx="48">
                  <c:v>70.69999999999998</c:v>
                </c:pt>
                <c:pt idx="49">
                  <c:v>69.73333333333333</c:v>
                </c:pt>
                <c:pt idx="50">
                  <c:v>73.66666666666667</c:v>
                </c:pt>
                <c:pt idx="51">
                  <c:v>68.4</c:v>
                </c:pt>
                <c:pt idx="52">
                  <c:v>66.9</c:v>
                </c:pt>
                <c:pt idx="53">
                  <c:v>71.23333333333333</c:v>
                </c:pt>
                <c:pt idx="54">
                  <c:v>70.4</c:v>
                </c:pt>
                <c:pt idx="55">
                  <c:v>70.10000000000001</c:v>
                </c:pt>
                <c:pt idx="56">
                  <c:v>65.66666666666667</c:v>
                </c:pt>
                <c:pt idx="57">
                  <c:v>68.3</c:v>
                </c:pt>
                <c:pt idx="58">
                  <c:v>66.63333333333333</c:v>
                </c:pt>
                <c:pt idx="59">
                  <c:v>67.0</c:v>
                </c:pt>
                <c:pt idx="60">
                  <c:v>69.36666666666665</c:v>
                </c:pt>
                <c:pt idx="61">
                  <c:v>71.0</c:v>
                </c:pt>
                <c:pt idx="62">
                  <c:v>69.3</c:v>
                </c:pt>
                <c:pt idx="63">
                  <c:v>65.73333333333333</c:v>
                </c:pt>
                <c:pt idx="64">
                  <c:v>67.7</c:v>
                </c:pt>
                <c:pt idx="65">
                  <c:v>71.03333333333335</c:v>
                </c:pt>
                <c:pt idx="66">
                  <c:v>67.33333333333333</c:v>
                </c:pt>
                <c:pt idx="67">
                  <c:v>68.96666666666665</c:v>
                </c:pt>
                <c:pt idx="68">
                  <c:v>75.3</c:v>
                </c:pt>
                <c:pt idx="69">
                  <c:v>66.63333333333334</c:v>
                </c:pt>
                <c:pt idx="70">
                  <c:v>72.36666666666667</c:v>
                </c:pt>
                <c:pt idx="71">
                  <c:v>70.26666666666666</c:v>
                </c:pt>
                <c:pt idx="72">
                  <c:v>70.26666666666666</c:v>
                </c:pt>
                <c:pt idx="73">
                  <c:v>70.46666666666665</c:v>
                </c:pt>
                <c:pt idx="74">
                  <c:v>71.06666666666667</c:v>
                </c:pt>
                <c:pt idx="75">
                  <c:v>70.53333333333335</c:v>
                </c:pt>
                <c:pt idx="76">
                  <c:v>67.83333333333333</c:v>
                </c:pt>
                <c:pt idx="77">
                  <c:v>69.46666666666665</c:v>
                </c:pt>
                <c:pt idx="78">
                  <c:v>68.9</c:v>
                </c:pt>
                <c:pt idx="79">
                  <c:v>69.73333333333333</c:v>
                </c:pt>
                <c:pt idx="80">
                  <c:v>68.46666666666666</c:v>
                </c:pt>
                <c:pt idx="81">
                  <c:v>69.53333333333335</c:v>
                </c:pt>
                <c:pt idx="82">
                  <c:v>70.03333333333335</c:v>
                </c:pt>
                <c:pt idx="83">
                  <c:v>74.13333333333333</c:v>
                </c:pt>
                <c:pt idx="84">
                  <c:v>70.73333333333333</c:v>
                </c:pt>
                <c:pt idx="85">
                  <c:v>77.06666666666667</c:v>
                </c:pt>
                <c:pt idx="86">
                  <c:v>61.20000000000001</c:v>
                </c:pt>
                <c:pt idx="87">
                  <c:v>70.8</c:v>
                </c:pt>
                <c:pt idx="88">
                  <c:v>70.43333333333334</c:v>
                </c:pt>
                <c:pt idx="89">
                  <c:v>71.06666666666667</c:v>
                </c:pt>
                <c:pt idx="90">
                  <c:v>70.66666666666667</c:v>
                </c:pt>
                <c:pt idx="91">
                  <c:v>69.5</c:v>
                </c:pt>
                <c:pt idx="92">
                  <c:v>37.53333333333333</c:v>
                </c:pt>
                <c:pt idx="93">
                  <c:v>41.4</c:v>
                </c:pt>
                <c:pt idx="94">
                  <c:v>47.3</c:v>
                </c:pt>
                <c:pt idx="95">
                  <c:v>50.0</c:v>
                </c:pt>
                <c:pt idx="96">
                  <c:v>37.2</c:v>
                </c:pt>
                <c:pt idx="97">
                  <c:v>47.65</c:v>
                </c:pt>
                <c:pt idx="98">
                  <c:v>3.2</c:v>
                </c:pt>
                <c:pt idx="99">
                  <c:v>13.36666666666667</c:v>
                </c:pt>
                <c:pt idx="100">
                  <c:v>10.4</c:v>
                </c:pt>
                <c:pt idx="101">
                  <c:v>21.1</c:v>
                </c:pt>
                <c:pt idx="102">
                  <c:v>19.35</c:v>
                </c:pt>
                <c:pt idx="103">
                  <c:v>7.0</c:v>
                </c:pt>
                <c:pt idx="104">
                  <c:v>17.0</c:v>
                </c:pt>
                <c:pt idx="105">
                  <c:v>12.45</c:v>
                </c:pt>
                <c:pt idx="106">
                  <c:v>12.45</c:v>
                </c:pt>
                <c:pt idx="107">
                  <c:v>20.4</c:v>
                </c:pt>
                <c:pt idx="108">
                  <c:v>15.5</c:v>
                </c:pt>
                <c:pt idx="109">
                  <c:v>22.05</c:v>
                </c:pt>
                <c:pt idx="110">
                  <c:v>23.45</c:v>
                </c:pt>
                <c:pt idx="111">
                  <c:v>17.35</c:v>
                </c:pt>
                <c:pt idx="112">
                  <c:v>24.2</c:v>
                </c:pt>
                <c:pt idx="113">
                  <c:v>51.15</c:v>
                </c:pt>
                <c:pt idx="114">
                  <c:v>25.0</c:v>
                </c:pt>
                <c:pt idx="115">
                  <c:v>36.85</c:v>
                </c:pt>
                <c:pt idx="116">
                  <c:v>37.5</c:v>
                </c:pt>
                <c:pt idx="118">
                  <c:v>50.7</c:v>
                </c:pt>
                <c:pt idx="119">
                  <c:v>58.55</c:v>
                </c:pt>
                <c:pt idx="120">
                  <c:v>48.6</c:v>
                </c:pt>
                <c:pt idx="121">
                  <c:v>72.0</c:v>
                </c:pt>
                <c:pt idx="122">
                  <c:v>52.95</c:v>
                </c:pt>
                <c:pt idx="123">
                  <c:v>74.2</c:v>
                </c:pt>
                <c:pt idx="124">
                  <c:v>60.4</c:v>
                </c:pt>
                <c:pt idx="125">
                  <c:v>68.80000000000001</c:v>
                </c:pt>
                <c:pt idx="127">
                  <c:v>77.05000000000001</c:v>
                </c:pt>
                <c:pt idx="128">
                  <c:v>57.25</c:v>
                </c:pt>
                <c:pt idx="129">
                  <c:v>68.35</c:v>
                </c:pt>
                <c:pt idx="130">
                  <c:v>62.55</c:v>
                </c:pt>
                <c:pt idx="131">
                  <c:v>70.44999999999998</c:v>
                </c:pt>
                <c:pt idx="132">
                  <c:v>70.1</c:v>
                </c:pt>
                <c:pt idx="133">
                  <c:v>76.8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77059112"/>
        <c:axId val="2076523384"/>
      </c:lineChart>
      <c:lineChart>
        <c:grouping val="standard"/>
        <c:varyColors val="0"/>
        <c:ser>
          <c:idx val="0"/>
          <c:order val="0"/>
          <c:tx>
            <c:strRef>
              <c:f>Gly_first_analysis!$B$41</c:f>
              <c:strCache>
                <c:ptCount val="1"/>
                <c:pt idx="0">
                  <c:v>pH</c:v>
                </c:pt>
              </c:strCache>
            </c:strRef>
          </c:tx>
          <c:marker>
            <c:spPr>
              <a:solidFill>
                <a:schemeClr val="tx1"/>
              </a:solidFill>
            </c:spPr>
          </c:marker>
          <c:errBars>
            <c:errDir val="y"/>
            <c:errBarType val="both"/>
            <c:errValType val="cust"/>
            <c:noEndCap val="0"/>
            <c:plus>
              <c:numRef>
                <c:f>Gly_first_analysis!$C$67:$EF$67</c:f>
                <c:numCache>
                  <c:formatCode>General</c:formatCode>
                  <c:ptCount val="134"/>
                  <c:pt idx="1">
                    <c:v>0.0</c:v>
                  </c:pt>
                  <c:pt idx="3">
                    <c:v>0.0838649708360606</c:v>
                  </c:pt>
                  <c:pt idx="5">
                    <c:v>0.168226038412607</c:v>
                  </c:pt>
                  <c:pt idx="7">
                    <c:v>0.0305505046330388</c:v>
                  </c:pt>
                  <c:pt idx="9">
                    <c:v>0.13856406460551</c:v>
                  </c:pt>
                  <c:pt idx="11">
                    <c:v>0.0776745346515405</c:v>
                  </c:pt>
                  <c:pt idx="13">
                    <c:v>0.0503322295684715</c:v>
                  </c:pt>
                  <c:pt idx="15">
                    <c:v>0.159478316185409</c:v>
                  </c:pt>
                  <c:pt idx="17">
                    <c:v>0.136137185711081</c:v>
                  </c:pt>
                  <c:pt idx="19">
                    <c:v>0.0723417813807023</c:v>
                  </c:pt>
                  <c:pt idx="21">
                    <c:v>0.0513160143944686</c:v>
                  </c:pt>
                  <c:pt idx="23">
                    <c:v>0.065064070986477</c:v>
                  </c:pt>
                  <c:pt idx="25">
                    <c:v>0.0556776436283004</c:v>
                  </c:pt>
                  <c:pt idx="27">
                    <c:v>0.066583281184794</c:v>
                  </c:pt>
                  <c:pt idx="29">
                    <c:v>0.0568624070307734</c:v>
                  </c:pt>
                  <c:pt idx="31">
                    <c:v>0.06557438524302</c:v>
                  </c:pt>
                  <c:pt idx="33">
                    <c:v>0.062449979983984</c:v>
                  </c:pt>
                  <c:pt idx="35">
                    <c:v>0.0404145188432738</c:v>
                  </c:pt>
                  <c:pt idx="37">
                    <c:v>0.0208166599946612</c:v>
                  </c:pt>
                  <c:pt idx="39">
                    <c:v>0.0208166599946612</c:v>
                  </c:pt>
                  <c:pt idx="41">
                    <c:v>0.0346410161513778</c:v>
                  </c:pt>
                  <c:pt idx="43">
                    <c:v>0.0115470053837923</c:v>
                  </c:pt>
                  <c:pt idx="46">
                    <c:v>1.08779196440841E-15</c:v>
                  </c:pt>
                  <c:pt idx="49">
                    <c:v>0.0556776436282999</c:v>
                  </c:pt>
                  <c:pt idx="51">
                    <c:v>0.0802080627701065</c:v>
                  </c:pt>
                  <c:pt idx="53">
                    <c:v>0.0550757054728607</c:v>
                  </c:pt>
                  <c:pt idx="55">
                    <c:v>0.0351188458428422</c:v>
                  </c:pt>
                  <c:pt idx="57">
                    <c:v>0.0115470053837923</c:v>
                  </c:pt>
                  <c:pt idx="59">
                    <c:v>0.0351188458428422</c:v>
                  </c:pt>
                  <c:pt idx="61">
                    <c:v>0.0321455025366433</c:v>
                  </c:pt>
                  <c:pt idx="63">
                    <c:v>0.0208166599946614</c:v>
                  </c:pt>
                  <c:pt idx="65">
                    <c:v>0.0208166599946612</c:v>
                  </c:pt>
                  <c:pt idx="67">
                    <c:v>0.0299999999999998</c:v>
                  </c:pt>
                  <c:pt idx="69">
                    <c:v>0.0568624070307734</c:v>
                  </c:pt>
                  <c:pt idx="71">
                    <c:v>0.0650640709864771</c:v>
                  </c:pt>
                  <c:pt idx="73">
                    <c:v>0.0461880215351701</c:v>
                  </c:pt>
                  <c:pt idx="75">
                    <c:v>0.0416333199893226</c:v>
                  </c:pt>
                  <c:pt idx="77">
                    <c:v>0.0871779788708136</c:v>
                  </c:pt>
                  <c:pt idx="79">
                    <c:v>0.00999999999999978</c:v>
                  </c:pt>
                  <c:pt idx="81">
                    <c:v>0.0208166599946614</c:v>
                  </c:pt>
                  <c:pt idx="83">
                    <c:v>0.0776745346515405</c:v>
                  </c:pt>
                  <c:pt idx="85">
                    <c:v>0.032145502536643</c:v>
                  </c:pt>
                  <c:pt idx="87">
                    <c:v>0.0585946527708229</c:v>
                  </c:pt>
                  <c:pt idx="89">
                    <c:v>0.0152752523165196</c:v>
                  </c:pt>
                  <c:pt idx="91">
                    <c:v>0.0100000000000002</c:v>
                  </c:pt>
                  <c:pt idx="93">
                    <c:v>0.06557438524302</c:v>
                  </c:pt>
                  <c:pt idx="97">
                    <c:v>0.202977831301845</c:v>
                  </c:pt>
                  <c:pt idx="99">
                    <c:v>0.0494974746830585</c:v>
                  </c:pt>
                  <c:pt idx="101">
                    <c:v>0.0424264068711932</c:v>
                  </c:pt>
                  <c:pt idx="103">
                    <c:v>0.29698484809835</c:v>
                  </c:pt>
                  <c:pt idx="105">
                    <c:v>0.480832611206853</c:v>
                  </c:pt>
                  <c:pt idx="107">
                    <c:v>0.494974746830583</c:v>
                  </c:pt>
                  <c:pt idx="109">
                    <c:v>0.487903679018718</c:v>
                  </c:pt>
                  <c:pt idx="111">
                    <c:v>0.247487373415292</c:v>
                  </c:pt>
                  <c:pt idx="113">
                    <c:v>0.0424264068711926</c:v>
                  </c:pt>
                  <c:pt idx="115">
                    <c:v>0.233345237791561</c:v>
                  </c:pt>
                  <c:pt idx="117">
                    <c:v>0.457383865041171</c:v>
                  </c:pt>
                  <c:pt idx="121">
                    <c:v>0.106066017177982</c:v>
                  </c:pt>
                  <c:pt idx="123">
                    <c:v>0.0353553390593279</c:v>
                  </c:pt>
                  <c:pt idx="125">
                    <c:v>0.0</c:v>
                  </c:pt>
                  <c:pt idx="127">
                    <c:v>0.021213203435596</c:v>
                  </c:pt>
                  <c:pt idx="129">
                    <c:v>0.0848528137423858</c:v>
                  </c:pt>
                  <c:pt idx="131">
                    <c:v>0.0424264068711926</c:v>
                  </c:pt>
                  <c:pt idx="133">
                    <c:v>0.00707106781186595</c:v>
                  </c:pt>
                </c:numCache>
              </c:numRef>
            </c:plus>
            <c:minus>
              <c:numRef>
                <c:f>Gly_first_analysis!$C$67:$EF$67</c:f>
                <c:numCache>
                  <c:formatCode>General</c:formatCode>
                  <c:ptCount val="134"/>
                  <c:pt idx="1">
                    <c:v>0.0</c:v>
                  </c:pt>
                  <c:pt idx="3">
                    <c:v>0.0838649708360606</c:v>
                  </c:pt>
                  <c:pt idx="5">
                    <c:v>0.168226038412607</c:v>
                  </c:pt>
                  <c:pt idx="7">
                    <c:v>0.0305505046330388</c:v>
                  </c:pt>
                  <c:pt idx="9">
                    <c:v>0.13856406460551</c:v>
                  </c:pt>
                  <c:pt idx="11">
                    <c:v>0.0776745346515405</c:v>
                  </c:pt>
                  <c:pt idx="13">
                    <c:v>0.0503322295684715</c:v>
                  </c:pt>
                  <c:pt idx="15">
                    <c:v>0.159478316185409</c:v>
                  </c:pt>
                  <c:pt idx="17">
                    <c:v>0.136137185711081</c:v>
                  </c:pt>
                  <c:pt idx="19">
                    <c:v>0.0723417813807023</c:v>
                  </c:pt>
                  <c:pt idx="21">
                    <c:v>0.0513160143944686</c:v>
                  </c:pt>
                  <c:pt idx="23">
                    <c:v>0.065064070986477</c:v>
                  </c:pt>
                  <c:pt idx="25">
                    <c:v>0.0556776436283004</c:v>
                  </c:pt>
                  <c:pt idx="27">
                    <c:v>0.066583281184794</c:v>
                  </c:pt>
                  <c:pt idx="29">
                    <c:v>0.0568624070307734</c:v>
                  </c:pt>
                  <c:pt idx="31">
                    <c:v>0.06557438524302</c:v>
                  </c:pt>
                  <c:pt idx="33">
                    <c:v>0.062449979983984</c:v>
                  </c:pt>
                  <c:pt idx="35">
                    <c:v>0.0404145188432738</c:v>
                  </c:pt>
                  <c:pt idx="37">
                    <c:v>0.0208166599946612</c:v>
                  </c:pt>
                  <c:pt idx="39">
                    <c:v>0.0208166599946612</c:v>
                  </c:pt>
                  <c:pt idx="41">
                    <c:v>0.0346410161513778</c:v>
                  </c:pt>
                  <c:pt idx="43">
                    <c:v>0.0115470053837923</c:v>
                  </c:pt>
                  <c:pt idx="46">
                    <c:v>1.08779196440841E-15</c:v>
                  </c:pt>
                  <c:pt idx="49">
                    <c:v>0.0556776436282999</c:v>
                  </c:pt>
                  <c:pt idx="51">
                    <c:v>0.0802080627701065</c:v>
                  </c:pt>
                  <c:pt idx="53">
                    <c:v>0.0550757054728607</c:v>
                  </c:pt>
                  <c:pt idx="55">
                    <c:v>0.0351188458428422</c:v>
                  </c:pt>
                  <c:pt idx="57">
                    <c:v>0.0115470053837923</c:v>
                  </c:pt>
                  <c:pt idx="59">
                    <c:v>0.0351188458428422</c:v>
                  </c:pt>
                  <c:pt idx="61">
                    <c:v>0.0321455025366433</c:v>
                  </c:pt>
                  <c:pt idx="63">
                    <c:v>0.0208166599946614</c:v>
                  </c:pt>
                  <c:pt idx="65">
                    <c:v>0.0208166599946612</c:v>
                  </c:pt>
                  <c:pt idx="67">
                    <c:v>0.0299999999999998</c:v>
                  </c:pt>
                  <c:pt idx="69">
                    <c:v>0.0568624070307734</c:v>
                  </c:pt>
                  <c:pt idx="71">
                    <c:v>0.0650640709864771</c:v>
                  </c:pt>
                  <c:pt idx="73">
                    <c:v>0.0461880215351701</c:v>
                  </c:pt>
                  <c:pt idx="75">
                    <c:v>0.0416333199893226</c:v>
                  </c:pt>
                  <c:pt idx="77">
                    <c:v>0.0871779788708136</c:v>
                  </c:pt>
                  <c:pt idx="79">
                    <c:v>0.00999999999999978</c:v>
                  </c:pt>
                  <c:pt idx="81">
                    <c:v>0.0208166599946614</c:v>
                  </c:pt>
                  <c:pt idx="83">
                    <c:v>0.0776745346515405</c:v>
                  </c:pt>
                  <c:pt idx="85">
                    <c:v>0.032145502536643</c:v>
                  </c:pt>
                  <c:pt idx="87">
                    <c:v>0.0585946527708229</c:v>
                  </c:pt>
                  <c:pt idx="89">
                    <c:v>0.0152752523165196</c:v>
                  </c:pt>
                  <c:pt idx="91">
                    <c:v>0.0100000000000002</c:v>
                  </c:pt>
                  <c:pt idx="93">
                    <c:v>0.06557438524302</c:v>
                  </c:pt>
                  <c:pt idx="97">
                    <c:v>0.202977831301845</c:v>
                  </c:pt>
                  <c:pt idx="99">
                    <c:v>0.0494974746830585</c:v>
                  </c:pt>
                  <c:pt idx="101">
                    <c:v>0.0424264068711932</c:v>
                  </c:pt>
                  <c:pt idx="103">
                    <c:v>0.29698484809835</c:v>
                  </c:pt>
                  <c:pt idx="105">
                    <c:v>0.480832611206853</c:v>
                  </c:pt>
                  <c:pt idx="107">
                    <c:v>0.494974746830583</c:v>
                  </c:pt>
                  <c:pt idx="109">
                    <c:v>0.487903679018718</c:v>
                  </c:pt>
                  <c:pt idx="111">
                    <c:v>0.247487373415292</c:v>
                  </c:pt>
                  <c:pt idx="113">
                    <c:v>0.0424264068711926</c:v>
                  </c:pt>
                  <c:pt idx="115">
                    <c:v>0.233345237791561</c:v>
                  </c:pt>
                  <c:pt idx="117">
                    <c:v>0.457383865041171</c:v>
                  </c:pt>
                  <c:pt idx="121">
                    <c:v>0.106066017177982</c:v>
                  </c:pt>
                  <c:pt idx="123">
                    <c:v>0.0353553390593279</c:v>
                  </c:pt>
                  <c:pt idx="125">
                    <c:v>0.0</c:v>
                  </c:pt>
                  <c:pt idx="127">
                    <c:v>0.021213203435596</c:v>
                  </c:pt>
                  <c:pt idx="129">
                    <c:v>0.0848528137423858</c:v>
                  </c:pt>
                  <c:pt idx="131">
                    <c:v>0.0424264068711926</c:v>
                  </c:pt>
                  <c:pt idx="133">
                    <c:v>0.00707106781186595</c:v>
                  </c:pt>
                </c:numCache>
              </c:numRef>
            </c:minus>
          </c:errBars>
          <c:cat>
            <c:numRef>
              <c:f>Gly_first_analysis!$C$63:$EF$63</c:f>
              <c:numCache>
                <c:formatCode>General</c:formatCode>
                <c:ptCount val="134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4.0</c:v>
                </c:pt>
                <c:pt idx="5">
                  <c:v>5.0</c:v>
                </c:pt>
                <c:pt idx="6">
                  <c:v>6.0</c:v>
                </c:pt>
                <c:pt idx="7">
                  <c:v>7.0</c:v>
                </c:pt>
                <c:pt idx="8">
                  <c:v>8.0</c:v>
                </c:pt>
                <c:pt idx="9">
                  <c:v>9.0</c:v>
                </c:pt>
                <c:pt idx="10">
                  <c:v>10.0</c:v>
                </c:pt>
                <c:pt idx="11">
                  <c:v>11.0</c:v>
                </c:pt>
                <c:pt idx="12">
                  <c:v>12.0</c:v>
                </c:pt>
                <c:pt idx="13">
                  <c:v>13.0</c:v>
                </c:pt>
                <c:pt idx="14">
                  <c:v>14.0</c:v>
                </c:pt>
                <c:pt idx="15">
                  <c:v>15.0</c:v>
                </c:pt>
                <c:pt idx="16">
                  <c:v>16.0</c:v>
                </c:pt>
                <c:pt idx="17">
                  <c:v>17.0</c:v>
                </c:pt>
                <c:pt idx="18">
                  <c:v>18.0</c:v>
                </c:pt>
                <c:pt idx="19">
                  <c:v>19.0</c:v>
                </c:pt>
                <c:pt idx="20">
                  <c:v>20.0</c:v>
                </c:pt>
                <c:pt idx="21">
                  <c:v>21.0</c:v>
                </c:pt>
                <c:pt idx="22">
                  <c:v>22.0</c:v>
                </c:pt>
                <c:pt idx="23">
                  <c:v>23.0</c:v>
                </c:pt>
                <c:pt idx="24">
                  <c:v>24.0</c:v>
                </c:pt>
                <c:pt idx="25">
                  <c:v>25.0</c:v>
                </c:pt>
                <c:pt idx="26">
                  <c:v>26.0</c:v>
                </c:pt>
                <c:pt idx="27">
                  <c:v>27.0</c:v>
                </c:pt>
                <c:pt idx="28">
                  <c:v>28.0</c:v>
                </c:pt>
                <c:pt idx="29">
                  <c:v>29.0</c:v>
                </c:pt>
                <c:pt idx="30">
                  <c:v>30.0</c:v>
                </c:pt>
                <c:pt idx="31">
                  <c:v>31.0</c:v>
                </c:pt>
                <c:pt idx="32">
                  <c:v>32.0</c:v>
                </c:pt>
                <c:pt idx="33">
                  <c:v>33.0</c:v>
                </c:pt>
                <c:pt idx="34">
                  <c:v>34.0</c:v>
                </c:pt>
                <c:pt idx="35">
                  <c:v>35.0</c:v>
                </c:pt>
                <c:pt idx="36">
                  <c:v>36.0</c:v>
                </c:pt>
                <c:pt idx="37">
                  <c:v>37.0</c:v>
                </c:pt>
                <c:pt idx="38">
                  <c:v>38.0</c:v>
                </c:pt>
                <c:pt idx="39">
                  <c:v>39.0</c:v>
                </c:pt>
                <c:pt idx="40">
                  <c:v>40.0</c:v>
                </c:pt>
                <c:pt idx="41">
                  <c:v>41.0</c:v>
                </c:pt>
                <c:pt idx="42">
                  <c:v>42.0</c:v>
                </c:pt>
                <c:pt idx="43">
                  <c:v>43.0</c:v>
                </c:pt>
                <c:pt idx="44">
                  <c:v>44.0</c:v>
                </c:pt>
                <c:pt idx="45">
                  <c:v>45.0</c:v>
                </c:pt>
                <c:pt idx="46">
                  <c:v>46.0</c:v>
                </c:pt>
                <c:pt idx="47">
                  <c:v>47.0</c:v>
                </c:pt>
                <c:pt idx="48">
                  <c:v>48.0</c:v>
                </c:pt>
                <c:pt idx="49">
                  <c:v>49.0</c:v>
                </c:pt>
                <c:pt idx="50">
                  <c:v>50.0</c:v>
                </c:pt>
                <c:pt idx="51">
                  <c:v>51.0</c:v>
                </c:pt>
                <c:pt idx="52">
                  <c:v>52.0</c:v>
                </c:pt>
                <c:pt idx="53">
                  <c:v>53.0</c:v>
                </c:pt>
                <c:pt idx="54">
                  <c:v>54.0</c:v>
                </c:pt>
                <c:pt idx="55">
                  <c:v>55.0</c:v>
                </c:pt>
                <c:pt idx="56">
                  <c:v>56.0</c:v>
                </c:pt>
                <c:pt idx="57">
                  <c:v>57.0</c:v>
                </c:pt>
                <c:pt idx="58">
                  <c:v>58.0</c:v>
                </c:pt>
                <c:pt idx="59">
                  <c:v>59.0</c:v>
                </c:pt>
                <c:pt idx="60">
                  <c:v>60.0</c:v>
                </c:pt>
                <c:pt idx="61">
                  <c:v>61.0</c:v>
                </c:pt>
                <c:pt idx="62">
                  <c:v>62.0</c:v>
                </c:pt>
                <c:pt idx="63">
                  <c:v>63.0</c:v>
                </c:pt>
                <c:pt idx="64">
                  <c:v>64.0</c:v>
                </c:pt>
                <c:pt idx="65">
                  <c:v>65.0</c:v>
                </c:pt>
                <c:pt idx="66">
                  <c:v>66.0</c:v>
                </c:pt>
                <c:pt idx="67">
                  <c:v>67.0</c:v>
                </c:pt>
                <c:pt idx="68">
                  <c:v>68.0</c:v>
                </c:pt>
                <c:pt idx="69">
                  <c:v>69.0</c:v>
                </c:pt>
                <c:pt idx="70">
                  <c:v>70.0</c:v>
                </c:pt>
                <c:pt idx="71">
                  <c:v>71.0</c:v>
                </c:pt>
                <c:pt idx="72">
                  <c:v>72.0</c:v>
                </c:pt>
                <c:pt idx="73">
                  <c:v>73.0</c:v>
                </c:pt>
                <c:pt idx="74">
                  <c:v>74.0</c:v>
                </c:pt>
                <c:pt idx="75">
                  <c:v>75.0</c:v>
                </c:pt>
                <c:pt idx="76">
                  <c:v>76.0</c:v>
                </c:pt>
                <c:pt idx="77">
                  <c:v>77.0</c:v>
                </c:pt>
                <c:pt idx="78">
                  <c:v>78.0</c:v>
                </c:pt>
                <c:pt idx="79">
                  <c:v>79.0</c:v>
                </c:pt>
                <c:pt idx="80">
                  <c:v>80.0</c:v>
                </c:pt>
                <c:pt idx="81">
                  <c:v>81.0</c:v>
                </c:pt>
                <c:pt idx="82">
                  <c:v>82.0</c:v>
                </c:pt>
                <c:pt idx="83">
                  <c:v>83.0</c:v>
                </c:pt>
                <c:pt idx="84">
                  <c:v>84.0</c:v>
                </c:pt>
                <c:pt idx="85">
                  <c:v>85.0</c:v>
                </c:pt>
                <c:pt idx="86">
                  <c:v>86.0</c:v>
                </c:pt>
                <c:pt idx="87">
                  <c:v>87.0</c:v>
                </c:pt>
                <c:pt idx="88">
                  <c:v>88.0</c:v>
                </c:pt>
                <c:pt idx="89">
                  <c:v>89.0</c:v>
                </c:pt>
                <c:pt idx="90">
                  <c:v>90.0</c:v>
                </c:pt>
                <c:pt idx="91">
                  <c:v>91.0</c:v>
                </c:pt>
                <c:pt idx="92">
                  <c:v>92.0</c:v>
                </c:pt>
                <c:pt idx="93">
                  <c:v>93.0</c:v>
                </c:pt>
                <c:pt idx="94">
                  <c:v>94.0</c:v>
                </c:pt>
                <c:pt idx="95">
                  <c:v>95.0</c:v>
                </c:pt>
                <c:pt idx="96">
                  <c:v>96.0</c:v>
                </c:pt>
                <c:pt idx="97">
                  <c:v>97.0</c:v>
                </c:pt>
                <c:pt idx="98">
                  <c:v>98.0</c:v>
                </c:pt>
                <c:pt idx="99">
                  <c:v>99.0</c:v>
                </c:pt>
                <c:pt idx="100">
                  <c:v>100.0</c:v>
                </c:pt>
                <c:pt idx="101">
                  <c:v>101.0</c:v>
                </c:pt>
                <c:pt idx="102">
                  <c:v>102.0</c:v>
                </c:pt>
                <c:pt idx="103">
                  <c:v>103.0</c:v>
                </c:pt>
                <c:pt idx="104">
                  <c:v>104.0</c:v>
                </c:pt>
                <c:pt idx="105">
                  <c:v>105.0</c:v>
                </c:pt>
                <c:pt idx="106">
                  <c:v>106.0</c:v>
                </c:pt>
                <c:pt idx="107">
                  <c:v>107.0</c:v>
                </c:pt>
                <c:pt idx="108">
                  <c:v>108.0</c:v>
                </c:pt>
                <c:pt idx="109">
                  <c:v>109.0</c:v>
                </c:pt>
                <c:pt idx="110">
                  <c:v>110.0</c:v>
                </c:pt>
                <c:pt idx="111">
                  <c:v>111.0</c:v>
                </c:pt>
                <c:pt idx="112">
                  <c:v>112.0</c:v>
                </c:pt>
                <c:pt idx="113">
                  <c:v>113.0</c:v>
                </c:pt>
                <c:pt idx="114">
                  <c:v>114.0</c:v>
                </c:pt>
                <c:pt idx="115">
                  <c:v>115.0</c:v>
                </c:pt>
                <c:pt idx="116">
                  <c:v>116.0</c:v>
                </c:pt>
                <c:pt idx="117">
                  <c:v>117.0</c:v>
                </c:pt>
                <c:pt idx="118">
                  <c:v>118.0</c:v>
                </c:pt>
                <c:pt idx="119">
                  <c:v>119.0</c:v>
                </c:pt>
                <c:pt idx="120">
                  <c:v>120.0</c:v>
                </c:pt>
                <c:pt idx="121">
                  <c:v>121.0</c:v>
                </c:pt>
                <c:pt idx="122">
                  <c:v>122.0</c:v>
                </c:pt>
                <c:pt idx="123">
                  <c:v>123.0</c:v>
                </c:pt>
                <c:pt idx="124">
                  <c:v>124.0</c:v>
                </c:pt>
                <c:pt idx="125">
                  <c:v>125.0</c:v>
                </c:pt>
                <c:pt idx="126">
                  <c:v>126.0</c:v>
                </c:pt>
                <c:pt idx="127">
                  <c:v>127.0</c:v>
                </c:pt>
                <c:pt idx="128">
                  <c:v>128.0</c:v>
                </c:pt>
                <c:pt idx="129">
                  <c:v>129.0</c:v>
                </c:pt>
                <c:pt idx="130">
                  <c:v>130.0</c:v>
                </c:pt>
                <c:pt idx="131">
                  <c:v>131.0</c:v>
                </c:pt>
                <c:pt idx="132">
                  <c:v>132.0</c:v>
                </c:pt>
                <c:pt idx="133">
                  <c:v>133.0</c:v>
                </c:pt>
              </c:numCache>
            </c:numRef>
          </c:cat>
          <c:val>
            <c:numRef>
              <c:f>Gly_first_analysis!$C$66:$EF$66</c:f>
              <c:numCache>
                <c:formatCode>General</c:formatCode>
                <c:ptCount val="134"/>
                <c:pt idx="1">
                  <c:v>7.19</c:v>
                </c:pt>
                <c:pt idx="3">
                  <c:v>7.296666666666666</c:v>
                </c:pt>
                <c:pt idx="5">
                  <c:v>6.8</c:v>
                </c:pt>
                <c:pt idx="7">
                  <c:v>7.136666666666666</c:v>
                </c:pt>
                <c:pt idx="9">
                  <c:v>7.02</c:v>
                </c:pt>
                <c:pt idx="11">
                  <c:v>7.126666666666668</c:v>
                </c:pt>
                <c:pt idx="13">
                  <c:v>7.366666666666667</c:v>
                </c:pt>
                <c:pt idx="15">
                  <c:v>7.263333333333332</c:v>
                </c:pt>
                <c:pt idx="17">
                  <c:v>7.266666666666665</c:v>
                </c:pt>
                <c:pt idx="19">
                  <c:v>7.236666666666667</c:v>
                </c:pt>
                <c:pt idx="21">
                  <c:v>7.296666666666666</c:v>
                </c:pt>
                <c:pt idx="23">
                  <c:v>7.176666666666666</c:v>
                </c:pt>
                <c:pt idx="25">
                  <c:v>7.180000000000001</c:v>
                </c:pt>
                <c:pt idx="27">
                  <c:v>7.243333333333333</c:v>
                </c:pt>
                <c:pt idx="29">
                  <c:v>7.143333333333333</c:v>
                </c:pt>
                <c:pt idx="31">
                  <c:v>7.100000000000001</c:v>
                </c:pt>
                <c:pt idx="33">
                  <c:v>7.16</c:v>
                </c:pt>
                <c:pt idx="35">
                  <c:v>7.093333333333333</c:v>
                </c:pt>
                <c:pt idx="37">
                  <c:v>7.263333333333332</c:v>
                </c:pt>
                <c:pt idx="39">
                  <c:v>7.263333333333332</c:v>
                </c:pt>
                <c:pt idx="41">
                  <c:v>7.16</c:v>
                </c:pt>
                <c:pt idx="43">
                  <c:v>7.206666666666666</c:v>
                </c:pt>
                <c:pt idx="46">
                  <c:v>7.260000000000001</c:v>
                </c:pt>
                <c:pt idx="49">
                  <c:v>7.3</c:v>
                </c:pt>
                <c:pt idx="51">
                  <c:v>7.236666666666667</c:v>
                </c:pt>
                <c:pt idx="53">
                  <c:v>7.253333333333332</c:v>
                </c:pt>
                <c:pt idx="55">
                  <c:v>7.313333333333332</c:v>
                </c:pt>
                <c:pt idx="57">
                  <c:v>7.336666666666665</c:v>
                </c:pt>
                <c:pt idx="59">
                  <c:v>7.313333333333332</c:v>
                </c:pt>
                <c:pt idx="61">
                  <c:v>7.296666666666666</c:v>
                </c:pt>
                <c:pt idx="63">
                  <c:v>7.336666666666666</c:v>
                </c:pt>
                <c:pt idx="65">
                  <c:v>7.326666666666667</c:v>
                </c:pt>
                <c:pt idx="67">
                  <c:v>7.28</c:v>
                </c:pt>
                <c:pt idx="69">
                  <c:v>7.256666666666667</c:v>
                </c:pt>
                <c:pt idx="71">
                  <c:v>7.253333333333333</c:v>
                </c:pt>
                <c:pt idx="73">
                  <c:v>7.183333333333333</c:v>
                </c:pt>
                <c:pt idx="75">
                  <c:v>7.163333333333334</c:v>
                </c:pt>
                <c:pt idx="77">
                  <c:v>7.22</c:v>
                </c:pt>
                <c:pt idx="79">
                  <c:v>7.2</c:v>
                </c:pt>
                <c:pt idx="81">
                  <c:v>7.206666666666666</c:v>
                </c:pt>
                <c:pt idx="83">
                  <c:v>7.273333333333333</c:v>
                </c:pt>
                <c:pt idx="85">
                  <c:v>7.246666666666666</c:v>
                </c:pt>
                <c:pt idx="87">
                  <c:v>7.296666666666666</c:v>
                </c:pt>
                <c:pt idx="89">
                  <c:v>7.366666666666667</c:v>
                </c:pt>
                <c:pt idx="91">
                  <c:v>7.48</c:v>
                </c:pt>
                <c:pt idx="93">
                  <c:v>6.840000000000001</c:v>
                </c:pt>
                <c:pt idx="97">
                  <c:v>5.99</c:v>
                </c:pt>
                <c:pt idx="99">
                  <c:v>6.345</c:v>
                </c:pt>
                <c:pt idx="101">
                  <c:v>6.16</c:v>
                </c:pt>
                <c:pt idx="103">
                  <c:v>6.21</c:v>
                </c:pt>
                <c:pt idx="105">
                  <c:v>6.48</c:v>
                </c:pt>
                <c:pt idx="107">
                  <c:v>6.47</c:v>
                </c:pt>
                <c:pt idx="109">
                  <c:v>6.644999999999999</c:v>
                </c:pt>
                <c:pt idx="111">
                  <c:v>6.775</c:v>
                </c:pt>
                <c:pt idx="113">
                  <c:v>7.109999999999999</c:v>
                </c:pt>
                <c:pt idx="115">
                  <c:v>6.865</c:v>
                </c:pt>
                <c:pt idx="117">
                  <c:v>7.34</c:v>
                </c:pt>
                <c:pt idx="121">
                  <c:v>7.155</c:v>
                </c:pt>
                <c:pt idx="123">
                  <c:v>7.205</c:v>
                </c:pt>
                <c:pt idx="125">
                  <c:v>7.23</c:v>
                </c:pt>
                <c:pt idx="127">
                  <c:v>7.295</c:v>
                </c:pt>
                <c:pt idx="129">
                  <c:v>7.199999999999999</c:v>
                </c:pt>
                <c:pt idx="131">
                  <c:v>7.24</c:v>
                </c:pt>
                <c:pt idx="133">
                  <c:v>7.145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71001912"/>
        <c:axId val="2083471528"/>
      </c:lineChart>
      <c:catAx>
        <c:axId val="207705911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Day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2076523384"/>
        <c:crosses val="autoZero"/>
        <c:auto val="1"/>
        <c:lblAlgn val="ctr"/>
        <c:lblOffset val="100"/>
        <c:tickLblSkip val="10"/>
        <c:noMultiLvlLbl val="0"/>
      </c:catAx>
      <c:valAx>
        <c:axId val="2076523384"/>
        <c:scaling>
          <c:orientation val="minMax"/>
          <c:min val="0.0"/>
        </c:scaling>
        <c:delete val="0"/>
        <c:axPos val="l"/>
        <c:majorGridlines>
          <c:spPr>
            <a:ln>
              <a:noFill/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% Methane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2077059112"/>
        <c:crosses val="autoZero"/>
        <c:crossBetween val="between"/>
      </c:valAx>
      <c:valAx>
        <c:axId val="2083471528"/>
        <c:scaling>
          <c:orientation val="minMax"/>
          <c:max val="9.0"/>
          <c:min val="4.0"/>
        </c:scaling>
        <c:delete val="0"/>
        <c:axPos val="r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pH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2071001912"/>
        <c:crosses val="max"/>
        <c:crossBetween val="between"/>
      </c:valAx>
      <c:catAx>
        <c:axId val="207100191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2083471528"/>
        <c:crosses val="autoZero"/>
        <c:auto val="1"/>
        <c:lblAlgn val="ctr"/>
        <c:lblOffset val="100"/>
        <c:noMultiLvlLbl val="0"/>
      </c:catAx>
    </c:plotArea>
    <c:legend>
      <c:legendPos val="r"/>
      <c:layout>
        <c:manualLayout>
          <c:xMode val="edge"/>
          <c:yMode val="edge"/>
          <c:x val="0.0857230980486541"/>
          <c:y val="0.0961578230491363"/>
          <c:w val="0.135575254407352"/>
          <c:h val="0.107326347047233"/>
        </c:manualLayout>
      </c:layout>
      <c:overlay val="0"/>
    </c:legend>
    <c:plotVisOnly val="1"/>
    <c:dispBlanksAs val="gap"/>
    <c:showDLblsOverMax val="0"/>
  </c:chart>
  <c:printSettings>
    <c:headerFooter/>
    <c:pageMargins b="0.750000000000002" l="0.700000000000001" r="0.700000000000001" t="0.750000000000002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v>Control</c:v>
          </c:tx>
          <c:errBars>
            <c:errDir val="y"/>
            <c:errBarType val="both"/>
            <c:errValType val="cust"/>
            <c:noEndCap val="0"/>
            <c:plus>
              <c:numRef>
                <c:f>Gly_first_analysis!$C$28:$AN$28</c:f>
                <c:numCache>
                  <c:formatCode>General</c:formatCode>
                  <c:ptCount val="38"/>
                  <c:pt idx="1">
                    <c:v>0.00268120640714319</c:v>
                  </c:pt>
                  <c:pt idx="2">
                    <c:v>0.0219628496450344</c:v>
                  </c:pt>
                  <c:pt idx="3">
                    <c:v>0.0125972253792515</c:v>
                  </c:pt>
                  <c:pt idx="4">
                    <c:v>0.0254179405500886</c:v>
                  </c:pt>
                  <c:pt idx="5">
                    <c:v>0.00710250042209079</c:v>
                  </c:pt>
                  <c:pt idx="6">
                    <c:v>0.0285323159317965</c:v>
                  </c:pt>
                  <c:pt idx="7">
                    <c:v>0.0295359581371285</c:v>
                  </c:pt>
                  <c:pt idx="8">
                    <c:v>0.0397370015938773</c:v>
                  </c:pt>
                  <c:pt idx="9">
                    <c:v>0.0150089178910453</c:v>
                  </c:pt>
                  <c:pt idx="10">
                    <c:v>0.0167188028530483</c:v>
                  </c:pt>
                  <c:pt idx="11">
                    <c:v>0.0239688199790051</c:v>
                  </c:pt>
                  <c:pt idx="12">
                    <c:v>0.0154684589209873</c:v>
                  </c:pt>
                  <c:pt idx="13">
                    <c:v>0.00971352771999304</c:v>
                  </c:pt>
                  <c:pt idx="14">
                    <c:v>0.0603540579398848</c:v>
                  </c:pt>
                  <c:pt idx="15">
                    <c:v>0.0247584737659877</c:v>
                  </c:pt>
                  <c:pt idx="16">
                    <c:v>0.0336383197438567</c:v>
                  </c:pt>
                  <c:pt idx="17">
                    <c:v>0.0289490302679104</c:v>
                  </c:pt>
                  <c:pt idx="18">
                    <c:v>0.018568638709635</c:v>
                  </c:pt>
                  <c:pt idx="19">
                    <c:v>0.021476618388519</c:v>
                  </c:pt>
                  <c:pt idx="20">
                    <c:v>0.0210726096596265</c:v>
                  </c:pt>
                  <c:pt idx="21">
                    <c:v>0.0464143890487609</c:v>
                  </c:pt>
                  <c:pt idx="22">
                    <c:v>0.0387715198855062</c:v>
                  </c:pt>
                  <c:pt idx="23">
                    <c:v>0.0474381663732194</c:v>
                  </c:pt>
                  <c:pt idx="24">
                    <c:v>0.0346556575276964</c:v>
                  </c:pt>
                  <c:pt idx="25">
                    <c:v>0.00885039109165347</c:v>
                  </c:pt>
                  <c:pt idx="26">
                    <c:v>0.0100195080436836</c:v>
                  </c:pt>
                  <c:pt idx="27">
                    <c:v>0.0245103030119095</c:v>
                  </c:pt>
                  <c:pt idx="28">
                    <c:v>0.0338290764217486</c:v>
                  </c:pt>
                  <c:pt idx="29">
                    <c:v>0.00698886992672018</c:v>
                  </c:pt>
                  <c:pt idx="30">
                    <c:v>0.0266004647071099</c:v>
                  </c:pt>
                  <c:pt idx="31">
                    <c:v>0.0337255771050361</c:v>
                  </c:pt>
                  <c:pt idx="32">
                    <c:v>0.015380069162092</c:v>
                  </c:pt>
                  <c:pt idx="33">
                    <c:v>0.0173357105884004</c:v>
                  </c:pt>
                  <c:pt idx="34">
                    <c:v>0.0217751162092286</c:v>
                  </c:pt>
                  <c:pt idx="35">
                    <c:v>0.0119413980396115</c:v>
                  </c:pt>
                  <c:pt idx="36">
                    <c:v>0.0445087205278176</c:v>
                  </c:pt>
                  <c:pt idx="37">
                    <c:v>0.000326839189962609</c:v>
                  </c:pt>
                </c:numCache>
              </c:numRef>
            </c:plus>
            <c:minus>
              <c:numRef>
                <c:f>Gly_first_analysis!$C$28:$AN$28</c:f>
                <c:numCache>
                  <c:formatCode>General</c:formatCode>
                  <c:ptCount val="38"/>
                  <c:pt idx="1">
                    <c:v>0.00268120640714319</c:v>
                  </c:pt>
                  <c:pt idx="2">
                    <c:v>0.0219628496450344</c:v>
                  </c:pt>
                  <c:pt idx="3">
                    <c:v>0.0125972253792515</c:v>
                  </c:pt>
                  <c:pt idx="4">
                    <c:v>0.0254179405500886</c:v>
                  </c:pt>
                  <c:pt idx="5">
                    <c:v>0.00710250042209079</c:v>
                  </c:pt>
                  <c:pt idx="6">
                    <c:v>0.0285323159317965</c:v>
                  </c:pt>
                  <c:pt idx="7">
                    <c:v>0.0295359581371285</c:v>
                  </c:pt>
                  <c:pt idx="8">
                    <c:v>0.0397370015938773</c:v>
                  </c:pt>
                  <c:pt idx="9">
                    <c:v>0.0150089178910453</c:v>
                  </c:pt>
                  <c:pt idx="10">
                    <c:v>0.0167188028530483</c:v>
                  </c:pt>
                  <c:pt idx="11">
                    <c:v>0.0239688199790051</c:v>
                  </c:pt>
                  <c:pt idx="12">
                    <c:v>0.0154684589209873</c:v>
                  </c:pt>
                  <c:pt idx="13">
                    <c:v>0.00971352771999304</c:v>
                  </c:pt>
                  <c:pt idx="14">
                    <c:v>0.0603540579398848</c:v>
                  </c:pt>
                  <c:pt idx="15">
                    <c:v>0.0247584737659877</c:v>
                  </c:pt>
                  <c:pt idx="16">
                    <c:v>0.0336383197438567</c:v>
                  </c:pt>
                  <c:pt idx="17">
                    <c:v>0.0289490302679104</c:v>
                  </c:pt>
                  <c:pt idx="18">
                    <c:v>0.018568638709635</c:v>
                  </c:pt>
                  <c:pt idx="19">
                    <c:v>0.021476618388519</c:v>
                  </c:pt>
                  <c:pt idx="20">
                    <c:v>0.0210726096596265</c:v>
                  </c:pt>
                  <c:pt idx="21">
                    <c:v>0.0464143890487609</c:v>
                  </c:pt>
                  <c:pt idx="22">
                    <c:v>0.0387715198855062</c:v>
                  </c:pt>
                  <c:pt idx="23">
                    <c:v>0.0474381663732194</c:v>
                  </c:pt>
                  <c:pt idx="24">
                    <c:v>0.0346556575276964</c:v>
                  </c:pt>
                  <c:pt idx="25">
                    <c:v>0.00885039109165347</c:v>
                  </c:pt>
                  <c:pt idx="26">
                    <c:v>0.0100195080436836</c:v>
                  </c:pt>
                  <c:pt idx="27">
                    <c:v>0.0245103030119095</c:v>
                  </c:pt>
                  <c:pt idx="28">
                    <c:v>0.0338290764217486</c:v>
                  </c:pt>
                  <c:pt idx="29">
                    <c:v>0.00698886992672018</c:v>
                  </c:pt>
                  <c:pt idx="30">
                    <c:v>0.0266004647071099</c:v>
                  </c:pt>
                  <c:pt idx="31">
                    <c:v>0.0337255771050361</c:v>
                  </c:pt>
                  <c:pt idx="32">
                    <c:v>0.015380069162092</c:v>
                  </c:pt>
                  <c:pt idx="33">
                    <c:v>0.0173357105884004</c:v>
                  </c:pt>
                  <c:pt idx="34">
                    <c:v>0.0217751162092286</c:v>
                  </c:pt>
                  <c:pt idx="35">
                    <c:v>0.0119413980396115</c:v>
                  </c:pt>
                  <c:pt idx="36">
                    <c:v>0.0445087205278176</c:v>
                  </c:pt>
                  <c:pt idx="37">
                    <c:v>0.000326839189962609</c:v>
                  </c:pt>
                </c:numCache>
              </c:numRef>
            </c:minus>
          </c:errBars>
          <c:cat>
            <c:numRef>
              <c:f>Gly_first_analysis!$C$24:$AN$24</c:f>
              <c:numCache>
                <c:formatCode>General</c:formatCode>
                <c:ptCount val="38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4.0</c:v>
                </c:pt>
                <c:pt idx="5">
                  <c:v>5.0</c:v>
                </c:pt>
                <c:pt idx="6">
                  <c:v>6.0</c:v>
                </c:pt>
                <c:pt idx="7">
                  <c:v>7.0</c:v>
                </c:pt>
                <c:pt idx="8">
                  <c:v>8.0</c:v>
                </c:pt>
                <c:pt idx="9">
                  <c:v>9.0</c:v>
                </c:pt>
                <c:pt idx="10">
                  <c:v>10.0</c:v>
                </c:pt>
                <c:pt idx="11">
                  <c:v>11.0</c:v>
                </c:pt>
                <c:pt idx="12">
                  <c:v>12.0</c:v>
                </c:pt>
                <c:pt idx="13">
                  <c:v>13.0</c:v>
                </c:pt>
                <c:pt idx="14">
                  <c:v>14.0</c:v>
                </c:pt>
                <c:pt idx="15">
                  <c:v>15.0</c:v>
                </c:pt>
                <c:pt idx="16">
                  <c:v>16.0</c:v>
                </c:pt>
                <c:pt idx="17">
                  <c:v>17.0</c:v>
                </c:pt>
                <c:pt idx="18">
                  <c:v>18.0</c:v>
                </c:pt>
                <c:pt idx="19">
                  <c:v>19.0</c:v>
                </c:pt>
                <c:pt idx="20">
                  <c:v>20.0</c:v>
                </c:pt>
                <c:pt idx="21">
                  <c:v>21.0</c:v>
                </c:pt>
                <c:pt idx="22">
                  <c:v>22.0</c:v>
                </c:pt>
                <c:pt idx="23">
                  <c:v>23.0</c:v>
                </c:pt>
                <c:pt idx="24">
                  <c:v>24.0</c:v>
                </c:pt>
                <c:pt idx="25">
                  <c:v>25.0</c:v>
                </c:pt>
                <c:pt idx="26">
                  <c:v>26.0</c:v>
                </c:pt>
                <c:pt idx="27">
                  <c:v>27.0</c:v>
                </c:pt>
                <c:pt idx="28">
                  <c:v>28.0</c:v>
                </c:pt>
                <c:pt idx="29">
                  <c:v>29.0</c:v>
                </c:pt>
                <c:pt idx="30">
                  <c:v>30.0</c:v>
                </c:pt>
                <c:pt idx="31">
                  <c:v>31.0</c:v>
                </c:pt>
                <c:pt idx="32">
                  <c:v>32.0</c:v>
                </c:pt>
                <c:pt idx="33">
                  <c:v>33.0</c:v>
                </c:pt>
                <c:pt idx="34">
                  <c:v>34.0</c:v>
                </c:pt>
                <c:pt idx="35">
                  <c:v>35.0</c:v>
                </c:pt>
                <c:pt idx="36">
                  <c:v>36.0</c:v>
                </c:pt>
                <c:pt idx="37">
                  <c:v>37.0</c:v>
                </c:pt>
              </c:numCache>
            </c:numRef>
          </c:cat>
          <c:val>
            <c:numRef>
              <c:f>Gly_first_analysis!$C$27:$AN$27</c:f>
              <c:numCache>
                <c:formatCode>General</c:formatCode>
                <c:ptCount val="38"/>
                <c:pt idx="1">
                  <c:v>0.0164239193809139</c:v>
                </c:pt>
                <c:pt idx="2">
                  <c:v>0.0538572974486377</c:v>
                </c:pt>
                <c:pt idx="3">
                  <c:v>0.107248700446146</c:v>
                </c:pt>
                <c:pt idx="4">
                  <c:v>0.200017499258993</c:v>
                </c:pt>
                <c:pt idx="5">
                  <c:v>0.0576308119820127</c:v>
                </c:pt>
                <c:pt idx="6">
                  <c:v>0.0592092187657958</c:v>
                </c:pt>
                <c:pt idx="7">
                  <c:v>0.0639953518203366</c:v>
                </c:pt>
                <c:pt idx="8">
                  <c:v>0.106601836279053</c:v>
                </c:pt>
                <c:pt idx="9">
                  <c:v>0.0575550807131952</c:v>
                </c:pt>
                <c:pt idx="10">
                  <c:v>0.0452768977498398</c:v>
                </c:pt>
                <c:pt idx="11">
                  <c:v>0.0549339047466234</c:v>
                </c:pt>
                <c:pt idx="12">
                  <c:v>0.0920477448734701</c:v>
                </c:pt>
                <c:pt idx="13">
                  <c:v>0.156889776066828</c:v>
                </c:pt>
                <c:pt idx="14">
                  <c:v>0.197198822398661</c:v>
                </c:pt>
                <c:pt idx="15">
                  <c:v>0.176578800653664</c:v>
                </c:pt>
                <c:pt idx="16">
                  <c:v>0.185238360498205</c:v>
                </c:pt>
                <c:pt idx="17">
                  <c:v>0.184004671331903</c:v>
                </c:pt>
                <c:pt idx="18">
                  <c:v>0.156870550612833</c:v>
                </c:pt>
                <c:pt idx="19">
                  <c:v>0.207143979065994</c:v>
                </c:pt>
                <c:pt idx="20">
                  <c:v>0.176725479697172</c:v>
                </c:pt>
                <c:pt idx="21">
                  <c:v>0.183200275047524</c:v>
                </c:pt>
                <c:pt idx="22">
                  <c:v>0.16668576690853</c:v>
                </c:pt>
                <c:pt idx="23">
                  <c:v>0.230022547134509</c:v>
                </c:pt>
                <c:pt idx="24">
                  <c:v>0.211600142387904</c:v>
                </c:pt>
                <c:pt idx="25">
                  <c:v>0.182059133831337</c:v>
                </c:pt>
                <c:pt idx="26">
                  <c:v>0.20771476534155</c:v>
                </c:pt>
                <c:pt idx="27">
                  <c:v>0.227461168108158</c:v>
                </c:pt>
                <c:pt idx="28">
                  <c:v>0.155958904842744</c:v>
                </c:pt>
                <c:pt idx="29">
                  <c:v>0.145937495855604</c:v>
                </c:pt>
                <c:pt idx="30">
                  <c:v>0.196411565628202</c:v>
                </c:pt>
                <c:pt idx="31">
                  <c:v>0.208416765815287</c:v>
                </c:pt>
                <c:pt idx="32">
                  <c:v>0.183997840309941</c:v>
                </c:pt>
                <c:pt idx="33">
                  <c:v>0.200631359412745</c:v>
                </c:pt>
                <c:pt idx="34">
                  <c:v>0.225624952724573</c:v>
                </c:pt>
                <c:pt idx="35">
                  <c:v>0.158231274197894</c:v>
                </c:pt>
                <c:pt idx="36">
                  <c:v>0.130023868694377</c:v>
                </c:pt>
                <c:pt idx="37">
                  <c:v>0.196639960931533</c:v>
                </c:pt>
              </c:numCache>
            </c:numRef>
          </c:val>
          <c:smooth val="0"/>
        </c:ser>
        <c:ser>
          <c:idx val="1"/>
          <c:order val="1"/>
          <c:tx>
            <c:v>Medium</c:v>
          </c:tx>
          <c:errBars>
            <c:errDir val="y"/>
            <c:errBarType val="both"/>
            <c:errValType val="cust"/>
            <c:noEndCap val="0"/>
            <c:plus>
              <c:numRef>
                <c:f>Gly_first_analysis!$C$26:$AN$26</c:f>
                <c:numCache>
                  <c:formatCode>General</c:formatCode>
                  <c:ptCount val="38"/>
                  <c:pt idx="1">
                    <c:v>0.00563126826910601</c:v>
                  </c:pt>
                  <c:pt idx="2">
                    <c:v>0.0189816793641976</c:v>
                  </c:pt>
                  <c:pt idx="3">
                    <c:v>0.0146570321854694</c:v>
                  </c:pt>
                  <c:pt idx="4">
                    <c:v>0.0366771594733906</c:v>
                  </c:pt>
                  <c:pt idx="5">
                    <c:v>0.0147097987545776</c:v>
                  </c:pt>
                  <c:pt idx="6">
                    <c:v>0.0290107837817996</c:v>
                  </c:pt>
                  <c:pt idx="7">
                    <c:v>0.0406890221495244</c:v>
                  </c:pt>
                  <c:pt idx="8">
                    <c:v>0.0150575326344978</c:v>
                  </c:pt>
                  <c:pt idx="9">
                    <c:v>0.0349499998685294</c:v>
                  </c:pt>
                  <c:pt idx="10">
                    <c:v>0.0145553784642045</c:v>
                  </c:pt>
                  <c:pt idx="11">
                    <c:v>0.0251558567863163</c:v>
                  </c:pt>
                  <c:pt idx="12">
                    <c:v>0.0392135534052627</c:v>
                  </c:pt>
                  <c:pt idx="13">
                    <c:v>0.0721582438559592</c:v>
                  </c:pt>
                  <c:pt idx="14">
                    <c:v>0.04706994209555</c:v>
                  </c:pt>
                  <c:pt idx="15">
                    <c:v>0.0730768656455248</c:v>
                  </c:pt>
                  <c:pt idx="16">
                    <c:v>0.0729719272882266</c:v>
                  </c:pt>
                  <c:pt idx="17">
                    <c:v>0.0744266996670412</c:v>
                  </c:pt>
                  <c:pt idx="18">
                    <c:v>0.0856066440041485</c:v>
                  </c:pt>
                  <c:pt idx="19">
                    <c:v>0.112756478725472</c:v>
                  </c:pt>
                  <c:pt idx="20">
                    <c:v>0.0988179621032213</c:v>
                  </c:pt>
                  <c:pt idx="21">
                    <c:v>0.111450685380137</c:v>
                  </c:pt>
                  <c:pt idx="22">
                    <c:v>0.0856131878044787</c:v>
                  </c:pt>
                  <c:pt idx="23">
                    <c:v>0.11230176894131</c:v>
                  </c:pt>
                  <c:pt idx="24">
                    <c:v>0.100662837021434</c:v>
                  </c:pt>
                  <c:pt idx="25">
                    <c:v>0.0890184492199722</c:v>
                  </c:pt>
                  <c:pt idx="26">
                    <c:v>0.0975275088617596</c:v>
                  </c:pt>
                  <c:pt idx="27">
                    <c:v>0.120325101836569</c:v>
                  </c:pt>
                  <c:pt idx="28">
                    <c:v>0.089999084811161</c:v>
                  </c:pt>
                  <c:pt idx="29">
                    <c:v>0.0731692121486147</c:v>
                  </c:pt>
                  <c:pt idx="30">
                    <c:v>0.096259270151963</c:v>
                  </c:pt>
                  <c:pt idx="31">
                    <c:v>0.0972078165041138</c:v>
                  </c:pt>
                  <c:pt idx="32">
                    <c:v>0.0788554666915704</c:v>
                  </c:pt>
                  <c:pt idx="33">
                    <c:v>0.0867924357133591</c:v>
                  </c:pt>
                  <c:pt idx="34">
                    <c:v>0.0941012388112017</c:v>
                  </c:pt>
                  <c:pt idx="35">
                    <c:v>0.0273171298950437</c:v>
                  </c:pt>
                  <c:pt idx="36">
                    <c:v>0.0225229742390814</c:v>
                  </c:pt>
                  <c:pt idx="37">
                    <c:v>0.0573175759931134</c:v>
                  </c:pt>
                </c:numCache>
              </c:numRef>
            </c:plus>
            <c:minus>
              <c:numRef>
                <c:f>Gly_first_analysis!$C$26:$AN$26</c:f>
                <c:numCache>
                  <c:formatCode>General</c:formatCode>
                  <c:ptCount val="38"/>
                  <c:pt idx="1">
                    <c:v>0.00563126826910601</c:v>
                  </c:pt>
                  <c:pt idx="2">
                    <c:v>0.0189816793641976</c:v>
                  </c:pt>
                  <c:pt idx="3">
                    <c:v>0.0146570321854694</c:v>
                  </c:pt>
                  <c:pt idx="4">
                    <c:v>0.0366771594733906</c:v>
                  </c:pt>
                  <c:pt idx="5">
                    <c:v>0.0147097987545776</c:v>
                  </c:pt>
                  <c:pt idx="6">
                    <c:v>0.0290107837817996</c:v>
                  </c:pt>
                  <c:pt idx="7">
                    <c:v>0.0406890221495244</c:v>
                  </c:pt>
                  <c:pt idx="8">
                    <c:v>0.0150575326344978</c:v>
                  </c:pt>
                  <c:pt idx="9">
                    <c:v>0.0349499998685294</c:v>
                  </c:pt>
                  <c:pt idx="10">
                    <c:v>0.0145553784642045</c:v>
                  </c:pt>
                  <c:pt idx="11">
                    <c:v>0.0251558567863163</c:v>
                  </c:pt>
                  <c:pt idx="12">
                    <c:v>0.0392135534052627</c:v>
                  </c:pt>
                  <c:pt idx="13">
                    <c:v>0.0721582438559592</c:v>
                  </c:pt>
                  <c:pt idx="14">
                    <c:v>0.04706994209555</c:v>
                  </c:pt>
                  <c:pt idx="15">
                    <c:v>0.0730768656455248</c:v>
                  </c:pt>
                  <c:pt idx="16">
                    <c:v>0.0729719272882266</c:v>
                  </c:pt>
                  <c:pt idx="17">
                    <c:v>0.0744266996670412</c:v>
                  </c:pt>
                  <c:pt idx="18">
                    <c:v>0.0856066440041485</c:v>
                  </c:pt>
                  <c:pt idx="19">
                    <c:v>0.112756478725472</c:v>
                  </c:pt>
                  <c:pt idx="20">
                    <c:v>0.0988179621032213</c:v>
                  </c:pt>
                  <c:pt idx="21">
                    <c:v>0.111450685380137</c:v>
                  </c:pt>
                  <c:pt idx="22">
                    <c:v>0.0856131878044787</c:v>
                  </c:pt>
                  <c:pt idx="23">
                    <c:v>0.11230176894131</c:v>
                  </c:pt>
                  <c:pt idx="24">
                    <c:v>0.100662837021434</c:v>
                  </c:pt>
                  <c:pt idx="25">
                    <c:v>0.0890184492199722</c:v>
                  </c:pt>
                  <c:pt idx="26">
                    <c:v>0.0975275088617596</c:v>
                  </c:pt>
                  <c:pt idx="27">
                    <c:v>0.120325101836569</c:v>
                  </c:pt>
                  <c:pt idx="28">
                    <c:v>0.089999084811161</c:v>
                  </c:pt>
                  <c:pt idx="29">
                    <c:v>0.0731692121486147</c:v>
                  </c:pt>
                  <c:pt idx="30">
                    <c:v>0.096259270151963</c:v>
                  </c:pt>
                  <c:pt idx="31">
                    <c:v>0.0972078165041138</c:v>
                  </c:pt>
                  <c:pt idx="32">
                    <c:v>0.0788554666915704</c:v>
                  </c:pt>
                  <c:pt idx="33">
                    <c:v>0.0867924357133591</c:v>
                  </c:pt>
                  <c:pt idx="34">
                    <c:v>0.0941012388112017</c:v>
                  </c:pt>
                  <c:pt idx="35">
                    <c:v>0.0273171298950437</c:v>
                  </c:pt>
                  <c:pt idx="36">
                    <c:v>0.0225229742390814</c:v>
                  </c:pt>
                  <c:pt idx="37">
                    <c:v>0.0573175759931134</c:v>
                  </c:pt>
                </c:numCache>
              </c:numRef>
            </c:minus>
          </c:errBars>
          <c:cat>
            <c:numRef>
              <c:f>Gly_first_analysis!$C$24:$AN$24</c:f>
              <c:numCache>
                <c:formatCode>General</c:formatCode>
                <c:ptCount val="38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4.0</c:v>
                </c:pt>
                <c:pt idx="5">
                  <c:v>5.0</c:v>
                </c:pt>
                <c:pt idx="6">
                  <c:v>6.0</c:v>
                </c:pt>
                <c:pt idx="7">
                  <c:v>7.0</c:v>
                </c:pt>
                <c:pt idx="8">
                  <c:v>8.0</c:v>
                </c:pt>
                <c:pt idx="9">
                  <c:v>9.0</c:v>
                </c:pt>
                <c:pt idx="10">
                  <c:v>10.0</c:v>
                </c:pt>
                <c:pt idx="11">
                  <c:v>11.0</c:v>
                </c:pt>
                <c:pt idx="12">
                  <c:v>12.0</c:v>
                </c:pt>
                <c:pt idx="13">
                  <c:v>13.0</c:v>
                </c:pt>
                <c:pt idx="14">
                  <c:v>14.0</c:v>
                </c:pt>
                <c:pt idx="15">
                  <c:v>15.0</c:v>
                </c:pt>
                <c:pt idx="16">
                  <c:v>16.0</c:v>
                </c:pt>
                <c:pt idx="17">
                  <c:v>17.0</c:v>
                </c:pt>
                <c:pt idx="18">
                  <c:v>18.0</c:v>
                </c:pt>
                <c:pt idx="19">
                  <c:v>19.0</c:v>
                </c:pt>
                <c:pt idx="20">
                  <c:v>20.0</c:v>
                </c:pt>
                <c:pt idx="21">
                  <c:v>21.0</c:v>
                </c:pt>
                <c:pt idx="22">
                  <c:v>22.0</c:v>
                </c:pt>
                <c:pt idx="23">
                  <c:v>23.0</c:v>
                </c:pt>
                <c:pt idx="24">
                  <c:v>24.0</c:v>
                </c:pt>
                <c:pt idx="25">
                  <c:v>25.0</c:v>
                </c:pt>
                <c:pt idx="26">
                  <c:v>26.0</c:v>
                </c:pt>
                <c:pt idx="27">
                  <c:v>27.0</c:v>
                </c:pt>
                <c:pt idx="28">
                  <c:v>28.0</c:v>
                </c:pt>
                <c:pt idx="29">
                  <c:v>29.0</c:v>
                </c:pt>
                <c:pt idx="30">
                  <c:v>30.0</c:v>
                </c:pt>
                <c:pt idx="31">
                  <c:v>31.0</c:v>
                </c:pt>
                <c:pt idx="32">
                  <c:v>32.0</c:v>
                </c:pt>
                <c:pt idx="33">
                  <c:v>33.0</c:v>
                </c:pt>
                <c:pt idx="34">
                  <c:v>34.0</c:v>
                </c:pt>
                <c:pt idx="35">
                  <c:v>35.0</c:v>
                </c:pt>
                <c:pt idx="36">
                  <c:v>36.0</c:v>
                </c:pt>
                <c:pt idx="37">
                  <c:v>37.0</c:v>
                </c:pt>
              </c:numCache>
            </c:numRef>
          </c:cat>
          <c:val>
            <c:numRef>
              <c:f>Gly_first_analysis!$C$25:$AN$25</c:f>
              <c:numCache>
                <c:formatCode>General</c:formatCode>
                <c:ptCount val="38"/>
                <c:pt idx="1">
                  <c:v>0.0215852698312842</c:v>
                </c:pt>
                <c:pt idx="2">
                  <c:v>0.0630471723281217</c:v>
                </c:pt>
                <c:pt idx="3">
                  <c:v>0.120956147054948</c:v>
                </c:pt>
                <c:pt idx="4">
                  <c:v>0.155426843298743</c:v>
                </c:pt>
                <c:pt idx="5">
                  <c:v>0.0933221169945171</c:v>
                </c:pt>
                <c:pt idx="6">
                  <c:v>0.0618318215039526</c:v>
                </c:pt>
                <c:pt idx="7">
                  <c:v>0.0589918976095016</c:v>
                </c:pt>
                <c:pt idx="8">
                  <c:v>0.042128610214432</c:v>
                </c:pt>
                <c:pt idx="9">
                  <c:v>0.00489882518651885</c:v>
                </c:pt>
                <c:pt idx="10">
                  <c:v>0.0279590580696241</c:v>
                </c:pt>
                <c:pt idx="11">
                  <c:v>0.0262872007334457</c:v>
                </c:pt>
                <c:pt idx="12">
                  <c:v>0.00319952497670015</c:v>
                </c:pt>
                <c:pt idx="13">
                  <c:v>0.0242388759248076</c:v>
                </c:pt>
                <c:pt idx="14">
                  <c:v>0.0567631528934738</c:v>
                </c:pt>
                <c:pt idx="15">
                  <c:v>0.00503817913888253</c:v>
                </c:pt>
                <c:pt idx="16">
                  <c:v>0.00198807984739422</c:v>
                </c:pt>
                <c:pt idx="17">
                  <c:v>0.00212888761287421</c:v>
                </c:pt>
                <c:pt idx="18">
                  <c:v>0.00364250390592554</c:v>
                </c:pt>
                <c:pt idx="19">
                  <c:v>0.00284327081362285</c:v>
                </c:pt>
                <c:pt idx="20">
                  <c:v>0.00327063211464536</c:v>
                </c:pt>
                <c:pt idx="21">
                  <c:v>0.00460957010510809</c:v>
                </c:pt>
                <c:pt idx="22">
                  <c:v>0.00142340461205255</c:v>
                </c:pt>
                <c:pt idx="23">
                  <c:v>0.00537839722244017</c:v>
                </c:pt>
                <c:pt idx="24">
                  <c:v>0.00261567068710718</c:v>
                </c:pt>
                <c:pt idx="25">
                  <c:v>0.00404418166529214</c:v>
                </c:pt>
                <c:pt idx="26">
                  <c:v>0.00465387175236807</c:v>
                </c:pt>
                <c:pt idx="27">
                  <c:v>0.00609710288263165</c:v>
                </c:pt>
                <c:pt idx="28">
                  <c:v>0.00149165870899391</c:v>
                </c:pt>
                <c:pt idx="29">
                  <c:v>0.00592653715259075</c:v>
                </c:pt>
                <c:pt idx="30">
                  <c:v>0.0108646273095534</c:v>
                </c:pt>
                <c:pt idx="31">
                  <c:v>0.0165026303301113</c:v>
                </c:pt>
                <c:pt idx="32">
                  <c:v>0.0330749735553968</c:v>
                </c:pt>
                <c:pt idx="33">
                  <c:v>0.0491010270152416</c:v>
                </c:pt>
                <c:pt idx="34">
                  <c:v>0.0560046837169694</c:v>
                </c:pt>
                <c:pt idx="35">
                  <c:v>0.155430173892932</c:v>
                </c:pt>
                <c:pt idx="36">
                  <c:v>0.102512993618246</c:v>
                </c:pt>
                <c:pt idx="37">
                  <c:v>0.0883634674418308</c:v>
                </c:pt>
              </c:numCache>
            </c:numRef>
          </c:val>
          <c:smooth val="0"/>
        </c:ser>
        <c:ser>
          <c:idx val="2"/>
          <c:order val="2"/>
          <c:tx>
            <c:v>High</c:v>
          </c:tx>
          <c:errBars>
            <c:errDir val="y"/>
            <c:errBarType val="both"/>
            <c:errValType val="cust"/>
            <c:noEndCap val="0"/>
            <c:plus>
              <c:numRef>
                <c:f>Gly_first_analysis!$C$30:$AN$30</c:f>
                <c:numCache>
                  <c:formatCode>General</c:formatCode>
                  <c:ptCount val="38"/>
                  <c:pt idx="1">
                    <c:v>0.0036147617528709</c:v>
                  </c:pt>
                  <c:pt idx="2">
                    <c:v>0.00757654066017144</c:v>
                  </c:pt>
                  <c:pt idx="3">
                    <c:v>0.0389950526254557</c:v>
                  </c:pt>
                  <c:pt idx="4">
                    <c:v>0.0238927279767219</c:v>
                  </c:pt>
                  <c:pt idx="5">
                    <c:v>0.0268446093791991</c:v>
                  </c:pt>
                  <c:pt idx="6">
                    <c:v>0.0277448902749208</c:v>
                  </c:pt>
                  <c:pt idx="7">
                    <c:v>0.0270208051187537</c:v>
                  </c:pt>
                  <c:pt idx="8">
                    <c:v>0.00565095457573118</c:v>
                  </c:pt>
                  <c:pt idx="9">
                    <c:v>0.0076970195379377</c:v>
                  </c:pt>
                  <c:pt idx="10">
                    <c:v>0.00265084982700451</c:v>
                  </c:pt>
                  <c:pt idx="11">
                    <c:v>0.0059017637324586</c:v>
                  </c:pt>
                  <c:pt idx="12">
                    <c:v>0.0150411115590722</c:v>
                  </c:pt>
                  <c:pt idx="13">
                    <c:v>0.0081193808219002</c:v>
                  </c:pt>
                  <c:pt idx="14">
                    <c:v>0.0231266346583849</c:v>
                  </c:pt>
                  <c:pt idx="15">
                    <c:v>0.00380584672043085</c:v>
                  </c:pt>
                  <c:pt idx="16">
                    <c:v>0.000373830073415361</c:v>
                  </c:pt>
                  <c:pt idx="17">
                    <c:v>0.000691611776053442</c:v>
                  </c:pt>
                  <c:pt idx="18">
                    <c:v>0.00050474137892561</c:v>
                  </c:pt>
                  <c:pt idx="19">
                    <c:v>0.000894949384273357</c:v>
                  </c:pt>
                  <c:pt idx="20">
                    <c:v>0.000883981518527669</c:v>
                  </c:pt>
                  <c:pt idx="21">
                    <c:v>0.000628931438444898</c:v>
                  </c:pt>
                  <c:pt idx="22">
                    <c:v>0.00022915027330717</c:v>
                  </c:pt>
                  <c:pt idx="23">
                    <c:v>0.000698295072151435</c:v>
                  </c:pt>
                  <c:pt idx="24">
                    <c:v>6.86989086332927E-5</c:v>
                  </c:pt>
                  <c:pt idx="25">
                    <c:v>0.00107071091121853</c:v>
                  </c:pt>
                  <c:pt idx="26">
                    <c:v>0.000818757597678185</c:v>
                  </c:pt>
                  <c:pt idx="27">
                    <c:v>0.000742780214763745</c:v>
                  </c:pt>
                  <c:pt idx="28">
                    <c:v>0.000602088546099732</c:v>
                  </c:pt>
                  <c:pt idx="29">
                    <c:v>0.000966575455083488</c:v>
                  </c:pt>
                  <c:pt idx="30">
                    <c:v>0.000340732476234639</c:v>
                  </c:pt>
                  <c:pt idx="31">
                    <c:v>0.0105897724750924</c:v>
                  </c:pt>
                  <c:pt idx="32">
                    <c:v>0.00971268430930331</c:v>
                  </c:pt>
                  <c:pt idx="33">
                    <c:v>0.0331754445268108</c:v>
                  </c:pt>
                  <c:pt idx="34">
                    <c:v>0.0268359312635745</c:v>
                  </c:pt>
                  <c:pt idx="35">
                    <c:v>0.0273864132672314</c:v>
                  </c:pt>
                  <c:pt idx="36">
                    <c:v>0.0156170366721044</c:v>
                  </c:pt>
                  <c:pt idx="37">
                    <c:v>0.0148637824769997</c:v>
                  </c:pt>
                </c:numCache>
              </c:numRef>
            </c:plus>
            <c:minus>
              <c:numRef>
                <c:f>Gly_first_analysis!$C$30:$AN$30</c:f>
                <c:numCache>
                  <c:formatCode>General</c:formatCode>
                  <c:ptCount val="38"/>
                  <c:pt idx="1">
                    <c:v>0.0036147617528709</c:v>
                  </c:pt>
                  <c:pt idx="2">
                    <c:v>0.00757654066017144</c:v>
                  </c:pt>
                  <c:pt idx="3">
                    <c:v>0.0389950526254557</c:v>
                  </c:pt>
                  <c:pt idx="4">
                    <c:v>0.0238927279767219</c:v>
                  </c:pt>
                  <c:pt idx="5">
                    <c:v>0.0268446093791991</c:v>
                  </c:pt>
                  <c:pt idx="6">
                    <c:v>0.0277448902749208</c:v>
                  </c:pt>
                  <c:pt idx="7">
                    <c:v>0.0270208051187537</c:v>
                  </c:pt>
                  <c:pt idx="8">
                    <c:v>0.00565095457573118</c:v>
                  </c:pt>
                  <c:pt idx="9">
                    <c:v>0.0076970195379377</c:v>
                  </c:pt>
                  <c:pt idx="10">
                    <c:v>0.00265084982700451</c:v>
                  </c:pt>
                  <c:pt idx="11">
                    <c:v>0.0059017637324586</c:v>
                  </c:pt>
                  <c:pt idx="12">
                    <c:v>0.0150411115590722</c:v>
                  </c:pt>
                  <c:pt idx="13">
                    <c:v>0.0081193808219002</c:v>
                  </c:pt>
                  <c:pt idx="14">
                    <c:v>0.0231266346583849</c:v>
                  </c:pt>
                  <c:pt idx="15">
                    <c:v>0.00380584672043085</c:v>
                  </c:pt>
                  <c:pt idx="16">
                    <c:v>0.000373830073415361</c:v>
                  </c:pt>
                  <c:pt idx="17">
                    <c:v>0.000691611776053442</c:v>
                  </c:pt>
                  <c:pt idx="18">
                    <c:v>0.00050474137892561</c:v>
                  </c:pt>
                  <c:pt idx="19">
                    <c:v>0.000894949384273357</c:v>
                  </c:pt>
                  <c:pt idx="20">
                    <c:v>0.000883981518527669</c:v>
                  </c:pt>
                  <c:pt idx="21">
                    <c:v>0.000628931438444898</c:v>
                  </c:pt>
                  <c:pt idx="22">
                    <c:v>0.00022915027330717</c:v>
                  </c:pt>
                  <c:pt idx="23">
                    <c:v>0.000698295072151435</c:v>
                  </c:pt>
                  <c:pt idx="24">
                    <c:v>6.86989086332927E-5</c:v>
                  </c:pt>
                  <c:pt idx="25">
                    <c:v>0.00107071091121853</c:v>
                  </c:pt>
                  <c:pt idx="26">
                    <c:v>0.000818757597678185</c:v>
                  </c:pt>
                  <c:pt idx="27">
                    <c:v>0.000742780214763745</c:v>
                  </c:pt>
                  <c:pt idx="28">
                    <c:v>0.000602088546099732</c:v>
                  </c:pt>
                  <c:pt idx="29">
                    <c:v>0.000966575455083488</c:v>
                  </c:pt>
                  <c:pt idx="30">
                    <c:v>0.000340732476234639</c:v>
                  </c:pt>
                  <c:pt idx="31">
                    <c:v>0.0105897724750924</c:v>
                  </c:pt>
                  <c:pt idx="32">
                    <c:v>0.00971268430930331</c:v>
                  </c:pt>
                  <c:pt idx="33">
                    <c:v>0.0331754445268108</c:v>
                  </c:pt>
                  <c:pt idx="34">
                    <c:v>0.0268359312635745</c:v>
                  </c:pt>
                  <c:pt idx="35">
                    <c:v>0.0273864132672314</c:v>
                  </c:pt>
                  <c:pt idx="36">
                    <c:v>0.0156170366721044</c:v>
                  </c:pt>
                  <c:pt idx="37">
                    <c:v>0.0148637824769997</c:v>
                  </c:pt>
                </c:numCache>
              </c:numRef>
            </c:minus>
          </c:errBars>
          <c:cat>
            <c:numRef>
              <c:f>Gly_first_analysis!$C$24:$AN$24</c:f>
              <c:numCache>
                <c:formatCode>General</c:formatCode>
                <c:ptCount val="38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4.0</c:v>
                </c:pt>
                <c:pt idx="5">
                  <c:v>5.0</c:v>
                </c:pt>
                <c:pt idx="6">
                  <c:v>6.0</c:v>
                </c:pt>
                <c:pt idx="7">
                  <c:v>7.0</c:v>
                </c:pt>
                <c:pt idx="8">
                  <c:v>8.0</c:v>
                </c:pt>
                <c:pt idx="9">
                  <c:v>9.0</c:v>
                </c:pt>
                <c:pt idx="10">
                  <c:v>10.0</c:v>
                </c:pt>
                <c:pt idx="11">
                  <c:v>11.0</c:v>
                </c:pt>
                <c:pt idx="12">
                  <c:v>12.0</c:v>
                </c:pt>
                <c:pt idx="13">
                  <c:v>13.0</c:v>
                </c:pt>
                <c:pt idx="14">
                  <c:v>14.0</c:v>
                </c:pt>
                <c:pt idx="15">
                  <c:v>15.0</c:v>
                </c:pt>
                <c:pt idx="16">
                  <c:v>16.0</c:v>
                </c:pt>
                <c:pt idx="17">
                  <c:v>17.0</c:v>
                </c:pt>
                <c:pt idx="18">
                  <c:v>18.0</c:v>
                </c:pt>
                <c:pt idx="19">
                  <c:v>19.0</c:v>
                </c:pt>
                <c:pt idx="20">
                  <c:v>20.0</c:v>
                </c:pt>
                <c:pt idx="21">
                  <c:v>21.0</c:v>
                </c:pt>
                <c:pt idx="22">
                  <c:v>22.0</c:v>
                </c:pt>
                <c:pt idx="23">
                  <c:v>23.0</c:v>
                </c:pt>
                <c:pt idx="24">
                  <c:v>24.0</c:v>
                </c:pt>
                <c:pt idx="25">
                  <c:v>25.0</c:v>
                </c:pt>
                <c:pt idx="26">
                  <c:v>26.0</c:v>
                </c:pt>
                <c:pt idx="27">
                  <c:v>27.0</c:v>
                </c:pt>
                <c:pt idx="28">
                  <c:v>28.0</c:v>
                </c:pt>
                <c:pt idx="29">
                  <c:v>29.0</c:v>
                </c:pt>
                <c:pt idx="30">
                  <c:v>30.0</c:v>
                </c:pt>
                <c:pt idx="31">
                  <c:v>31.0</c:v>
                </c:pt>
                <c:pt idx="32">
                  <c:v>32.0</c:v>
                </c:pt>
                <c:pt idx="33">
                  <c:v>33.0</c:v>
                </c:pt>
                <c:pt idx="34">
                  <c:v>34.0</c:v>
                </c:pt>
                <c:pt idx="35">
                  <c:v>35.0</c:v>
                </c:pt>
                <c:pt idx="36">
                  <c:v>36.0</c:v>
                </c:pt>
                <c:pt idx="37">
                  <c:v>37.0</c:v>
                </c:pt>
              </c:numCache>
            </c:numRef>
          </c:cat>
          <c:val>
            <c:numRef>
              <c:f>Gly_first_analysis!$C$29:$AN$29</c:f>
              <c:numCache>
                <c:formatCode>General</c:formatCode>
                <c:ptCount val="38"/>
                <c:pt idx="1">
                  <c:v>0.0185051818011252</c:v>
                </c:pt>
                <c:pt idx="2">
                  <c:v>0.0713360812070213</c:v>
                </c:pt>
                <c:pt idx="3">
                  <c:v>0.119031619982793</c:v>
                </c:pt>
                <c:pt idx="4">
                  <c:v>0.204362371179265</c:v>
                </c:pt>
                <c:pt idx="5">
                  <c:v>0.105731736064722</c:v>
                </c:pt>
                <c:pt idx="6">
                  <c:v>0.0947534799983066</c:v>
                </c:pt>
                <c:pt idx="7">
                  <c:v>0.0563066423012695</c:v>
                </c:pt>
                <c:pt idx="8">
                  <c:v>0.0362824972830851</c:v>
                </c:pt>
                <c:pt idx="9">
                  <c:v>0.00863715651179213</c:v>
                </c:pt>
                <c:pt idx="10">
                  <c:v>0.0170627511671115</c:v>
                </c:pt>
                <c:pt idx="11">
                  <c:v>0.0193575398823853</c:v>
                </c:pt>
                <c:pt idx="12">
                  <c:v>0.0126457719548222</c:v>
                </c:pt>
                <c:pt idx="13">
                  <c:v>0.010270545426844</c:v>
                </c:pt>
                <c:pt idx="14">
                  <c:v>0.0387603398270235</c:v>
                </c:pt>
                <c:pt idx="15">
                  <c:v>0.00601648179255749</c:v>
                </c:pt>
                <c:pt idx="16">
                  <c:v>0.000733225824525797</c:v>
                </c:pt>
                <c:pt idx="17">
                  <c:v>0.00131849520282327</c:v>
                </c:pt>
                <c:pt idx="18">
                  <c:v>0.000773996210420776</c:v>
                </c:pt>
                <c:pt idx="19">
                  <c:v>0.00150590574536121</c:v>
                </c:pt>
                <c:pt idx="20">
                  <c:v>0.000510366967680604</c:v>
                </c:pt>
                <c:pt idx="21">
                  <c:v>0.00104405959402775</c:v>
                </c:pt>
                <c:pt idx="22">
                  <c:v>0.000515967151570138</c:v>
                </c:pt>
                <c:pt idx="23">
                  <c:v>0.00101674558478859</c:v>
                </c:pt>
                <c:pt idx="24">
                  <c:v>0.000521509830495435</c:v>
                </c:pt>
                <c:pt idx="25">
                  <c:v>0.000841825122424083</c:v>
                </c:pt>
                <c:pt idx="26">
                  <c:v>0.000646308724165955</c:v>
                </c:pt>
                <c:pt idx="27">
                  <c:v>0.00118027917827294</c:v>
                </c:pt>
                <c:pt idx="28">
                  <c:v>0.00182203667932727</c:v>
                </c:pt>
                <c:pt idx="29">
                  <c:v>0.001994311837351</c:v>
                </c:pt>
                <c:pt idx="30">
                  <c:v>0.0037083500049212</c:v>
                </c:pt>
                <c:pt idx="31">
                  <c:v>0.00920337737345039</c:v>
                </c:pt>
                <c:pt idx="32">
                  <c:v>0.0152341325726266</c:v>
                </c:pt>
                <c:pt idx="33">
                  <c:v>0.0239978576019964</c:v>
                </c:pt>
                <c:pt idx="34">
                  <c:v>0.050521950236918</c:v>
                </c:pt>
                <c:pt idx="35">
                  <c:v>0.0719917031065025</c:v>
                </c:pt>
                <c:pt idx="36">
                  <c:v>0.0680827350046493</c:v>
                </c:pt>
                <c:pt idx="37">
                  <c:v>0.114159876489789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83041912"/>
        <c:axId val="2083035960"/>
      </c:lineChart>
      <c:catAx>
        <c:axId val="208304191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2083035960"/>
        <c:crosses val="autoZero"/>
        <c:auto val="1"/>
        <c:lblAlgn val="ctr"/>
        <c:lblOffset val="100"/>
        <c:noMultiLvlLbl val="0"/>
      </c:catAx>
      <c:valAx>
        <c:axId val="2083035960"/>
        <c:scaling>
          <c:orientation val="minMax"/>
          <c:max val="0.25"/>
          <c:min val="0.0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2083041912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0000000000001" l="0.700000000000001" r="0.700000000000001" t="0.750000000000001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82982216"/>
        <c:axId val="2082926776"/>
      </c:lineChart>
      <c:catAx>
        <c:axId val="2082982216"/>
        <c:scaling>
          <c:orientation val="minMax"/>
        </c:scaling>
        <c:delete val="0"/>
        <c:axPos val="b"/>
        <c:majorTickMark val="out"/>
        <c:minorTickMark val="none"/>
        <c:tickLblPos val="nextTo"/>
        <c:crossAx val="2082926776"/>
        <c:crosses val="autoZero"/>
        <c:auto val="1"/>
        <c:lblAlgn val="ctr"/>
        <c:lblOffset val="100"/>
        <c:noMultiLvlLbl val="0"/>
      </c:catAx>
      <c:valAx>
        <c:axId val="2082926776"/>
        <c:scaling>
          <c:orientation val="minMax"/>
        </c:scaling>
        <c:delete val="0"/>
        <c:axPos val="l"/>
        <c:majorGridlines/>
        <c:majorTickMark val="out"/>
        <c:minorTickMark val="none"/>
        <c:tickLblPos val="nextTo"/>
        <c:crossAx val="2082982216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0000000000001" l="0.700000000000001" r="0.700000000000001" t="0.750000000000001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1012722852916"/>
          <c:y val="0.0742112752001698"/>
          <c:w val="0.802761692872116"/>
          <c:h val="0.788250409495945"/>
        </c:manualLayout>
      </c:layout>
      <c:lineChart>
        <c:grouping val="standard"/>
        <c:varyColors val="0"/>
        <c:ser>
          <c:idx val="0"/>
          <c:order val="0"/>
          <c:tx>
            <c:v>Control</c:v>
          </c:tx>
          <c:errBars>
            <c:errDir val="y"/>
            <c:errBarType val="both"/>
            <c:errValType val="cust"/>
            <c:noEndCap val="0"/>
            <c:plus>
              <c:numRef>
                <c:f>Gly_first_analysis!$CP$28:$DZ$28</c:f>
                <c:numCache>
                  <c:formatCode>General</c:formatCode>
                  <c:ptCount val="37"/>
                  <c:pt idx="0">
                    <c:v>0.0493834978782578</c:v>
                  </c:pt>
                  <c:pt idx="1">
                    <c:v>0.0296494049206108</c:v>
                  </c:pt>
                  <c:pt idx="2">
                    <c:v>0.0221787655194893</c:v>
                  </c:pt>
                  <c:pt idx="3">
                    <c:v>0.0578272096641335</c:v>
                  </c:pt>
                  <c:pt idx="4">
                    <c:v>0.0568350667407483</c:v>
                  </c:pt>
                  <c:pt idx="5">
                    <c:v>0.13697887105163</c:v>
                  </c:pt>
                  <c:pt idx="6">
                    <c:v>0.093854620177541</c:v>
                  </c:pt>
                  <c:pt idx="8">
                    <c:v>0.00397474568306005</c:v>
                  </c:pt>
                  <c:pt idx="9">
                    <c:v>0.000813696960028929</c:v>
                  </c:pt>
                  <c:pt idx="10">
                    <c:v>0.0206322811241834</c:v>
                  </c:pt>
                  <c:pt idx="11">
                    <c:v>0.00112592567958249</c:v>
                  </c:pt>
                  <c:pt idx="12">
                    <c:v>0.00127800805215964</c:v>
                  </c:pt>
                  <c:pt idx="13">
                    <c:v>0.0136230128316776</c:v>
                  </c:pt>
                  <c:pt idx="14">
                    <c:v>0.00983382675859612</c:v>
                  </c:pt>
                  <c:pt idx="15">
                    <c:v>0.00983382675859612</c:v>
                  </c:pt>
                  <c:pt idx="16">
                    <c:v>0.0219679790217403</c:v>
                  </c:pt>
                  <c:pt idx="17">
                    <c:v>0.014841129787032</c:v>
                  </c:pt>
                  <c:pt idx="18">
                    <c:v>0.00616582356084864</c:v>
                  </c:pt>
                  <c:pt idx="19">
                    <c:v>0.00175070770451054</c:v>
                  </c:pt>
                  <c:pt idx="20">
                    <c:v>0.0024790595984338</c:v>
                  </c:pt>
                  <c:pt idx="21">
                    <c:v>0.0156302526804201</c:v>
                  </c:pt>
                  <c:pt idx="22">
                    <c:v>0.0195785281922433</c:v>
                  </c:pt>
                  <c:pt idx="23">
                    <c:v>0.0271620715902381</c:v>
                  </c:pt>
                  <c:pt idx="24">
                    <c:v>0.0431893940603955</c:v>
                  </c:pt>
                  <c:pt idx="25">
                    <c:v>0.069317773506562</c:v>
                  </c:pt>
                  <c:pt idx="26">
                    <c:v>0.00491228834115601</c:v>
                  </c:pt>
                  <c:pt idx="27">
                    <c:v>0.108220617893635</c:v>
                  </c:pt>
                  <c:pt idx="28">
                    <c:v>0.0727889444254648</c:v>
                  </c:pt>
                  <c:pt idx="29">
                    <c:v>0.0416911960979252</c:v>
                  </c:pt>
                  <c:pt idx="30">
                    <c:v>0.0906259126947843</c:v>
                  </c:pt>
                  <c:pt idx="31">
                    <c:v>0.108365778708054</c:v>
                  </c:pt>
                  <c:pt idx="32">
                    <c:v>0.0988982078106653</c:v>
                  </c:pt>
                  <c:pt idx="33">
                    <c:v>0.219737272376622</c:v>
                  </c:pt>
                  <c:pt idx="34">
                    <c:v>0.0836511825813106</c:v>
                  </c:pt>
                  <c:pt idx="36">
                    <c:v>0.123110571924454</c:v>
                  </c:pt>
                </c:numCache>
              </c:numRef>
            </c:plus>
            <c:minus>
              <c:numRef>
                <c:f>Gly_first_analysis!$CP$28:$DZ$28</c:f>
                <c:numCache>
                  <c:formatCode>General</c:formatCode>
                  <c:ptCount val="37"/>
                  <c:pt idx="0">
                    <c:v>0.0493834978782578</c:v>
                  </c:pt>
                  <c:pt idx="1">
                    <c:v>0.0296494049206108</c:v>
                  </c:pt>
                  <c:pt idx="2">
                    <c:v>0.0221787655194893</c:v>
                  </c:pt>
                  <c:pt idx="3">
                    <c:v>0.0578272096641335</c:v>
                  </c:pt>
                  <c:pt idx="4">
                    <c:v>0.0568350667407483</c:v>
                  </c:pt>
                  <c:pt idx="5">
                    <c:v>0.13697887105163</c:v>
                  </c:pt>
                  <c:pt idx="6">
                    <c:v>0.093854620177541</c:v>
                  </c:pt>
                  <c:pt idx="8">
                    <c:v>0.00397474568306005</c:v>
                  </c:pt>
                  <c:pt idx="9">
                    <c:v>0.000813696960028929</c:v>
                  </c:pt>
                  <c:pt idx="10">
                    <c:v>0.0206322811241834</c:v>
                  </c:pt>
                  <c:pt idx="11">
                    <c:v>0.00112592567958249</c:v>
                  </c:pt>
                  <c:pt idx="12">
                    <c:v>0.00127800805215964</c:v>
                  </c:pt>
                  <c:pt idx="13">
                    <c:v>0.0136230128316776</c:v>
                  </c:pt>
                  <c:pt idx="14">
                    <c:v>0.00983382675859612</c:v>
                  </c:pt>
                  <c:pt idx="15">
                    <c:v>0.00983382675859612</c:v>
                  </c:pt>
                  <c:pt idx="16">
                    <c:v>0.0219679790217403</c:v>
                  </c:pt>
                  <c:pt idx="17">
                    <c:v>0.014841129787032</c:v>
                  </c:pt>
                  <c:pt idx="18">
                    <c:v>0.00616582356084864</c:v>
                  </c:pt>
                  <c:pt idx="19">
                    <c:v>0.00175070770451054</c:v>
                  </c:pt>
                  <c:pt idx="20">
                    <c:v>0.0024790595984338</c:v>
                  </c:pt>
                  <c:pt idx="21">
                    <c:v>0.0156302526804201</c:v>
                  </c:pt>
                  <c:pt idx="22">
                    <c:v>0.0195785281922433</c:v>
                  </c:pt>
                  <c:pt idx="23">
                    <c:v>0.0271620715902381</c:v>
                  </c:pt>
                  <c:pt idx="24">
                    <c:v>0.0431893940603955</c:v>
                  </c:pt>
                  <c:pt idx="25">
                    <c:v>0.069317773506562</c:v>
                  </c:pt>
                  <c:pt idx="26">
                    <c:v>0.00491228834115601</c:v>
                  </c:pt>
                  <c:pt idx="27">
                    <c:v>0.108220617893635</c:v>
                  </c:pt>
                  <c:pt idx="28">
                    <c:v>0.0727889444254648</c:v>
                  </c:pt>
                  <c:pt idx="29">
                    <c:v>0.0416911960979252</c:v>
                  </c:pt>
                  <c:pt idx="30">
                    <c:v>0.0906259126947843</c:v>
                  </c:pt>
                  <c:pt idx="31">
                    <c:v>0.108365778708054</c:v>
                  </c:pt>
                  <c:pt idx="32">
                    <c:v>0.0988982078106653</c:v>
                  </c:pt>
                  <c:pt idx="33">
                    <c:v>0.219737272376622</c:v>
                  </c:pt>
                  <c:pt idx="34">
                    <c:v>0.0836511825813106</c:v>
                  </c:pt>
                  <c:pt idx="36">
                    <c:v>0.123110571924454</c:v>
                  </c:pt>
                </c:numCache>
              </c:numRef>
            </c:minus>
            <c:spPr>
              <a:ln w="3175">
                <a:prstDash val="sysDot"/>
              </a:ln>
            </c:spPr>
          </c:errBars>
          <c:cat>
            <c:numRef>
              <c:f>Gly_first_analysis!$CP$63:$DZ$63</c:f>
              <c:numCache>
                <c:formatCode>General</c:formatCode>
                <c:ptCount val="37"/>
                <c:pt idx="0">
                  <c:v>91.0</c:v>
                </c:pt>
                <c:pt idx="1">
                  <c:v>92.0</c:v>
                </c:pt>
                <c:pt idx="2">
                  <c:v>93.0</c:v>
                </c:pt>
                <c:pt idx="3">
                  <c:v>94.0</c:v>
                </c:pt>
                <c:pt idx="4">
                  <c:v>95.0</c:v>
                </c:pt>
                <c:pt idx="5">
                  <c:v>96.0</c:v>
                </c:pt>
                <c:pt idx="6">
                  <c:v>97.0</c:v>
                </c:pt>
                <c:pt idx="7">
                  <c:v>98.0</c:v>
                </c:pt>
                <c:pt idx="8">
                  <c:v>99.0</c:v>
                </c:pt>
                <c:pt idx="9">
                  <c:v>100.0</c:v>
                </c:pt>
                <c:pt idx="10">
                  <c:v>101.0</c:v>
                </c:pt>
                <c:pt idx="11">
                  <c:v>102.0</c:v>
                </c:pt>
                <c:pt idx="12">
                  <c:v>103.0</c:v>
                </c:pt>
                <c:pt idx="13">
                  <c:v>104.0</c:v>
                </c:pt>
                <c:pt idx="14">
                  <c:v>105.0</c:v>
                </c:pt>
                <c:pt idx="15">
                  <c:v>106.0</c:v>
                </c:pt>
                <c:pt idx="16">
                  <c:v>107.0</c:v>
                </c:pt>
                <c:pt idx="17">
                  <c:v>108.0</c:v>
                </c:pt>
                <c:pt idx="18">
                  <c:v>109.0</c:v>
                </c:pt>
                <c:pt idx="19">
                  <c:v>110.0</c:v>
                </c:pt>
                <c:pt idx="20">
                  <c:v>111.0</c:v>
                </c:pt>
                <c:pt idx="21">
                  <c:v>112.0</c:v>
                </c:pt>
                <c:pt idx="22">
                  <c:v>113.0</c:v>
                </c:pt>
                <c:pt idx="23">
                  <c:v>114.0</c:v>
                </c:pt>
                <c:pt idx="24">
                  <c:v>115.0</c:v>
                </c:pt>
                <c:pt idx="25">
                  <c:v>116.0</c:v>
                </c:pt>
                <c:pt idx="26">
                  <c:v>117.0</c:v>
                </c:pt>
                <c:pt idx="27">
                  <c:v>118.0</c:v>
                </c:pt>
                <c:pt idx="28">
                  <c:v>119.0</c:v>
                </c:pt>
                <c:pt idx="29">
                  <c:v>120.0</c:v>
                </c:pt>
                <c:pt idx="30">
                  <c:v>121.0</c:v>
                </c:pt>
                <c:pt idx="31">
                  <c:v>122.0</c:v>
                </c:pt>
                <c:pt idx="32">
                  <c:v>123.0</c:v>
                </c:pt>
                <c:pt idx="33">
                  <c:v>124.0</c:v>
                </c:pt>
                <c:pt idx="34">
                  <c:v>125.0</c:v>
                </c:pt>
                <c:pt idx="35">
                  <c:v>126.0</c:v>
                </c:pt>
                <c:pt idx="36">
                  <c:v>127.0</c:v>
                </c:pt>
              </c:numCache>
            </c:numRef>
          </c:cat>
          <c:val>
            <c:numRef>
              <c:f>Gly_first_analysis!$CP$27:$DZ$27</c:f>
              <c:numCache>
                <c:formatCode>General</c:formatCode>
                <c:ptCount val="37"/>
                <c:pt idx="0">
                  <c:v>0.369882708477275</c:v>
                </c:pt>
                <c:pt idx="1">
                  <c:v>0.102157777464314</c:v>
                </c:pt>
                <c:pt idx="2">
                  <c:v>0.0866560039368312</c:v>
                </c:pt>
                <c:pt idx="3">
                  <c:v>0.109421912514875</c:v>
                </c:pt>
                <c:pt idx="4">
                  <c:v>0.0678390797650189</c:v>
                </c:pt>
                <c:pt idx="5">
                  <c:v>0.0885888549650555</c:v>
                </c:pt>
                <c:pt idx="6">
                  <c:v>0.0573345494760105</c:v>
                </c:pt>
                <c:pt idx="8">
                  <c:v>0.00247495582135042</c:v>
                </c:pt>
                <c:pt idx="9">
                  <c:v>0.00109254616186741</c:v>
                </c:pt>
                <c:pt idx="10">
                  <c:v>0.0181945436433574</c:v>
                </c:pt>
                <c:pt idx="11">
                  <c:v>0.00122524026774001</c:v>
                </c:pt>
                <c:pt idx="12">
                  <c:v>0.0019011164750115</c:v>
                </c:pt>
                <c:pt idx="13">
                  <c:v>0.0117978751883142</c:v>
                </c:pt>
                <c:pt idx="14">
                  <c:v>0.00886082819103402</c:v>
                </c:pt>
                <c:pt idx="15">
                  <c:v>0.00886082819103402</c:v>
                </c:pt>
                <c:pt idx="16">
                  <c:v>0.0196241346232636</c:v>
                </c:pt>
                <c:pt idx="17">
                  <c:v>0.0130668543180778</c:v>
                </c:pt>
                <c:pt idx="18">
                  <c:v>0.00651272670570232</c:v>
                </c:pt>
                <c:pt idx="19">
                  <c:v>0.00151615734670727</c:v>
                </c:pt>
                <c:pt idx="20">
                  <c:v>0.00214692858973932</c:v>
                </c:pt>
                <c:pt idx="21">
                  <c:v>0.0135361958888137</c:v>
                </c:pt>
                <c:pt idx="22">
                  <c:v>0.0169555027831925</c:v>
                </c:pt>
                <c:pt idx="23">
                  <c:v>0.0235230440165578</c:v>
                </c:pt>
                <c:pt idx="24">
                  <c:v>0.0684814564156808</c:v>
                </c:pt>
                <c:pt idx="25">
                  <c:v>0.0679729798277072</c:v>
                </c:pt>
                <c:pt idx="26">
                  <c:v>0.00754719449820865</c:v>
                </c:pt>
                <c:pt idx="27">
                  <c:v>0.093721804309137</c:v>
                </c:pt>
                <c:pt idx="28">
                  <c:v>0.0630370749871062</c:v>
                </c:pt>
                <c:pt idx="29">
                  <c:v>0.037689343445587</c:v>
                </c:pt>
                <c:pt idx="30">
                  <c:v>0.155947507382759</c:v>
                </c:pt>
                <c:pt idx="31">
                  <c:v>0.170154942085588</c:v>
                </c:pt>
                <c:pt idx="32">
                  <c:v>0.162574673944362</c:v>
                </c:pt>
                <c:pt idx="33">
                  <c:v>0.277309873724312</c:v>
                </c:pt>
                <c:pt idx="34">
                  <c:v>0.138866500441921</c:v>
                </c:pt>
                <c:pt idx="36">
                  <c:v>0.199752585151253</c:v>
                </c:pt>
              </c:numCache>
            </c:numRef>
          </c:val>
          <c:smooth val="0"/>
        </c:ser>
        <c:ser>
          <c:idx val="1"/>
          <c:order val="1"/>
          <c:tx>
            <c:v>Medium</c:v>
          </c:tx>
          <c:errBars>
            <c:errDir val="y"/>
            <c:errBarType val="both"/>
            <c:errValType val="cust"/>
            <c:noEndCap val="0"/>
            <c:plus>
              <c:numRef>
                <c:f>Gly_first_analysis!$CP$26:$DZ$26</c:f>
                <c:numCache>
                  <c:formatCode>General</c:formatCode>
                  <c:ptCount val="37"/>
                  <c:pt idx="0">
                    <c:v>0.0244615775150182</c:v>
                  </c:pt>
                  <c:pt idx="1">
                    <c:v>0.0216953381658289</c:v>
                  </c:pt>
                  <c:pt idx="2">
                    <c:v>0.0997913524158605</c:v>
                  </c:pt>
                  <c:pt idx="3">
                    <c:v>0.263312350855824</c:v>
                  </c:pt>
                  <c:pt idx="4">
                    <c:v>0.0562371665167011</c:v>
                  </c:pt>
                  <c:pt idx="5">
                    <c:v>0.013417099944422</c:v>
                  </c:pt>
                  <c:pt idx="6">
                    <c:v>0.0733832859774055</c:v>
                  </c:pt>
                  <c:pt idx="7">
                    <c:v>0.0188014751690442</c:v>
                  </c:pt>
                  <c:pt idx="8">
                    <c:v>0.0156132067907682</c:v>
                  </c:pt>
                  <c:pt idx="9">
                    <c:v>0.049410257435281</c:v>
                  </c:pt>
                  <c:pt idx="10">
                    <c:v>0.0224520521698386</c:v>
                  </c:pt>
                  <c:pt idx="11">
                    <c:v>0.0173220144051819</c:v>
                  </c:pt>
                  <c:pt idx="12">
                    <c:v>0.0206468424456198</c:v>
                  </c:pt>
                  <c:pt idx="13">
                    <c:v>0.0180960151568032</c:v>
                  </c:pt>
                  <c:pt idx="14">
                    <c:v>0.0274303424043743</c:v>
                  </c:pt>
                  <c:pt idx="15">
                    <c:v>0.0274303424043743</c:v>
                  </c:pt>
                  <c:pt idx="16">
                    <c:v>0.0223698373863197</c:v>
                  </c:pt>
                  <c:pt idx="17">
                    <c:v>0.0360241925456583</c:v>
                  </c:pt>
                  <c:pt idx="18">
                    <c:v>0.0394766097410751</c:v>
                  </c:pt>
                  <c:pt idx="19">
                    <c:v>0.0373179286344203</c:v>
                  </c:pt>
                  <c:pt idx="20">
                    <c:v>0.0384276914581074</c:v>
                  </c:pt>
                  <c:pt idx="21">
                    <c:v>0.0524391806762403</c:v>
                  </c:pt>
                  <c:pt idx="22">
                    <c:v>0.0560957732627057</c:v>
                  </c:pt>
                  <c:pt idx="23">
                    <c:v>0.0452393254010838</c:v>
                  </c:pt>
                  <c:pt idx="24">
                    <c:v>0.0624247896107791</c:v>
                  </c:pt>
                  <c:pt idx="25">
                    <c:v>0.0904364332295535</c:v>
                  </c:pt>
                  <c:pt idx="26">
                    <c:v>0.0977040179370649</c:v>
                  </c:pt>
                  <c:pt idx="27">
                    <c:v>0.108959952702984</c:v>
                  </c:pt>
                  <c:pt idx="28">
                    <c:v>0.102027628728997</c:v>
                  </c:pt>
                  <c:pt idx="29">
                    <c:v>0.0862858938532631</c:v>
                  </c:pt>
                  <c:pt idx="30">
                    <c:v>0.0856965414249312</c:v>
                  </c:pt>
                  <c:pt idx="31">
                    <c:v>0.10016776704692</c:v>
                  </c:pt>
                  <c:pt idx="32">
                    <c:v>0.0359372203747551</c:v>
                  </c:pt>
                  <c:pt idx="33">
                    <c:v>0.0620100801693315</c:v>
                  </c:pt>
                  <c:pt idx="34">
                    <c:v>0.0210256695849483</c:v>
                  </c:pt>
                  <c:pt idx="36">
                    <c:v>0.014693536527643</c:v>
                  </c:pt>
                </c:numCache>
              </c:numRef>
            </c:plus>
            <c:minus>
              <c:numRef>
                <c:f>Gly_first_analysis!$CP$26:$DZ$26</c:f>
                <c:numCache>
                  <c:formatCode>General</c:formatCode>
                  <c:ptCount val="37"/>
                  <c:pt idx="0">
                    <c:v>0.0244615775150182</c:v>
                  </c:pt>
                  <c:pt idx="1">
                    <c:v>0.0216953381658289</c:v>
                  </c:pt>
                  <c:pt idx="2">
                    <c:v>0.0997913524158605</c:v>
                  </c:pt>
                  <c:pt idx="3">
                    <c:v>0.263312350855824</c:v>
                  </c:pt>
                  <c:pt idx="4">
                    <c:v>0.0562371665167011</c:v>
                  </c:pt>
                  <c:pt idx="5">
                    <c:v>0.013417099944422</c:v>
                  </c:pt>
                  <c:pt idx="6">
                    <c:v>0.0733832859774055</c:v>
                  </c:pt>
                  <c:pt idx="7">
                    <c:v>0.0188014751690442</c:v>
                  </c:pt>
                  <c:pt idx="8">
                    <c:v>0.0156132067907682</c:v>
                  </c:pt>
                  <c:pt idx="9">
                    <c:v>0.049410257435281</c:v>
                  </c:pt>
                  <c:pt idx="10">
                    <c:v>0.0224520521698386</c:v>
                  </c:pt>
                  <c:pt idx="11">
                    <c:v>0.0173220144051819</c:v>
                  </c:pt>
                  <c:pt idx="12">
                    <c:v>0.0206468424456198</c:v>
                  </c:pt>
                  <c:pt idx="13">
                    <c:v>0.0180960151568032</c:v>
                  </c:pt>
                  <c:pt idx="14">
                    <c:v>0.0274303424043743</c:v>
                  </c:pt>
                  <c:pt idx="15">
                    <c:v>0.0274303424043743</c:v>
                  </c:pt>
                  <c:pt idx="16">
                    <c:v>0.0223698373863197</c:v>
                  </c:pt>
                  <c:pt idx="17">
                    <c:v>0.0360241925456583</c:v>
                  </c:pt>
                  <c:pt idx="18">
                    <c:v>0.0394766097410751</c:v>
                  </c:pt>
                  <c:pt idx="19">
                    <c:v>0.0373179286344203</c:v>
                  </c:pt>
                  <c:pt idx="20">
                    <c:v>0.0384276914581074</c:v>
                  </c:pt>
                  <c:pt idx="21">
                    <c:v>0.0524391806762403</c:v>
                  </c:pt>
                  <c:pt idx="22">
                    <c:v>0.0560957732627057</c:v>
                  </c:pt>
                  <c:pt idx="23">
                    <c:v>0.0452393254010838</c:v>
                  </c:pt>
                  <c:pt idx="24">
                    <c:v>0.0624247896107791</c:v>
                  </c:pt>
                  <c:pt idx="25">
                    <c:v>0.0904364332295535</c:v>
                  </c:pt>
                  <c:pt idx="26">
                    <c:v>0.0977040179370649</c:v>
                  </c:pt>
                  <c:pt idx="27">
                    <c:v>0.108959952702984</c:v>
                  </c:pt>
                  <c:pt idx="28">
                    <c:v>0.102027628728997</c:v>
                  </c:pt>
                  <c:pt idx="29">
                    <c:v>0.0862858938532631</c:v>
                  </c:pt>
                  <c:pt idx="30">
                    <c:v>0.0856965414249312</c:v>
                  </c:pt>
                  <c:pt idx="31">
                    <c:v>0.10016776704692</c:v>
                  </c:pt>
                  <c:pt idx="32">
                    <c:v>0.0359372203747551</c:v>
                  </c:pt>
                  <c:pt idx="33">
                    <c:v>0.0620100801693315</c:v>
                  </c:pt>
                  <c:pt idx="34">
                    <c:v>0.0210256695849483</c:v>
                  </c:pt>
                  <c:pt idx="36">
                    <c:v>0.014693536527643</c:v>
                  </c:pt>
                </c:numCache>
              </c:numRef>
            </c:minus>
            <c:spPr>
              <a:ln w="3175">
                <a:prstDash val="sysDot"/>
              </a:ln>
            </c:spPr>
          </c:errBars>
          <c:cat>
            <c:numRef>
              <c:f>Gly_first_analysis!$CP$63:$DZ$63</c:f>
              <c:numCache>
                <c:formatCode>General</c:formatCode>
                <c:ptCount val="37"/>
                <c:pt idx="0">
                  <c:v>91.0</c:v>
                </c:pt>
                <c:pt idx="1">
                  <c:v>92.0</c:v>
                </c:pt>
                <c:pt idx="2">
                  <c:v>93.0</c:v>
                </c:pt>
                <c:pt idx="3">
                  <c:v>94.0</c:v>
                </c:pt>
                <c:pt idx="4">
                  <c:v>95.0</c:v>
                </c:pt>
                <c:pt idx="5">
                  <c:v>96.0</c:v>
                </c:pt>
                <c:pt idx="6">
                  <c:v>97.0</c:v>
                </c:pt>
                <c:pt idx="7">
                  <c:v>98.0</c:v>
                </c:pt>
                <c:pt idx="8">
                  <c:v>99.0</c:v>
                </c:pt>
                <c:pt idx="9">
                  <c:v>100.0</c:v>
                </c:pt>
                <c:pt idx="10">
                  <c:v>101.0</c:v>
                </c:pt>
                <c:pt idx="11">
                  <c:v>102.0</c:v>
                </c:pt>
                <c:pt idx="12">
                  <c:v>103.0</c:v>
                </c:pt>
                <c:pt idx="13">
                  <c:v>104.0</c:v>
                </c:pt>
                <c:pt idx="14">
                  <c:v>105.0</c:v>
                </c:pt>
                <c:pt idx="15">
                  <c:v>106.0</c:v>
                </c:pt>
                <c:pt idx="16">
                  <c:v>107.0</c:v>
                </c:pt>
                <c:pt idx="17">
                  <c:v>108.0</c:v>
                </c:pt>
                <c:pt idx="18">
                  <c:v>109.0</c:v>
                </c:pt>
                <c:pt idx="19">
                  <c:v>110.0</c:v>
                </c:pt>
                <c:pt idx="20">
                  <c:v>111.0</c:v>
                </c:pt>
                <c:pt idx="21">
                  <c:v>112.0</c:v>
                </c:pt>
                <c:pt idx="22">
                  <c:v>113.0</c:v>
                </c:pt>
                <c:pt idx="23">
                  <c:v>114.0</c:v>
                </c:pt>
                <c:pt idx="24">
                  <c:v>115.0</c:v>
                </c:pt>
                <c:pt idx="25">
                  <c:v>116.0</c:v>
                </c:pt>
                <c:pt idx="26">
                  <c:v>117.0</c:v>
                </c:pt>
                <c:pt idx="27">
                  <c:v>118.0</c:v>
                </c:pt>
                <c:pt idx="28">
                  <c:v>119.0</c:v>
                </c:pt>
                <c:pt idx="29">
                  <c:v>120.0</c:v>
                </c:pt>
                <c:pt idx="30">
                  <c:v>121.0</c:v>
                </c:pt>
                <c:pt idx="31">
                  <c:v>122.0</c:v>
                </c:pt>
                <c:pt idx="32">
                  <c:v>123.0</c:v>
                </c:pt>
                <c:pt idx="33">
                  <c:v>124.0</c:v>
                </c:pt>
                <c:pt idx="34">
                  <c:v>125.0</c:v>
                </c:pt>
                <c:pt idx="35">
                  <c:v>126.0</c:v>
                </c:pt>
                <c:pt idx="36">
                  <c:v>127.0</c:v>
                </c:pt>
              </c:numCache>
            </c:numRef>
          </c:cat>
          <c:val>
            <c:numRef>
              <c:f>Gly_first_analysis!$CP$25:$DZ$25</c:f>
              <c:numCache>
                <c:formatCode>General</c:formatCode>
                <c:ptCount val="37"/>
                <c:pt idx="0">
                  <c:v>0.326424209274016</c:v>
                </c:pt>
                <c:pt idx="1">
                  <c:v>0.075232383223207</c:v>
                </c:pt>
                <c:pt idx="2">
                  <c:v>0.221601695196565</c:v>
                </c:pt>
                <c:pt idx="3">
                  <c:v>0.112796247504767</c:v>
                </c:pt>
                <c:pt idx="4">
                  <c:v>0.128758046805245</c:v>
                </c:pt>
                <c:pt idx="5">
                  <c:v>0.0169269386832214</c:v>
                </c:pt>
                <c:pt idx="6">
                  <c:v>0.0194029786079011</c:v>
                </c:pt>
                <c:pt idx="7">
                  <c:v>0.0145359367113277</c:v>
                </c:pt>
                <c:pt idx="8">
                  <c:v>0.0178602952715692</c:v>
                </c:pt>
                <c:pt idx="9">
                  <c:v>0.0327263008889045</c:v>
                </c:pt>
                <c:pt idx="10">
                  <c:v>0.0233369117036902</c:v>
                </c:pt>
                <c:pt idx="11">
                  <c:v>0.0184696910161334</c:v>
                </c:pt>
                <c:pt idx="12">
                  <c:v>0.024207313833136</c:v>
                </c:pt>
                <c:pt idx="13">
                  <c:v>0.023691521503512</c:v>
                </c:pt>
                <c:pt idx="14">
                  <c:v>0.0324040772967826</c:v>
                </c:pt>
                <c:pt idx="15">
                  <c:v>0.0324040772967826</c:v>
                </c:pt>
                <c:pt idx="16">
                  <c:v>0.0287248421414281</c:v>
                </c:pt>
                <c:pt idx="17">
                  <c:v>0.0665151539232919</c:v>
                </c:pt>
                <c:pt idx="18">
                  <c:v>0.0759638769824953</c:v>
                </c:pt>
                <c:pt idx="19">
                  <c:v>0.0722064094799272</c:v>
                </c:pt>
                <c:pt idx="20">
                  <c:v>0.07391281397141</c:v>
                </c:pt>
                <c:pt idx="21">
                  <c:v>0.0999067807492785</c:v>
                </c:pt>
                <c:pt idx="22">
                  <c:v>0.107594551743066</c:v>
                </c:pt>
                <c:pt idx="23">
                  <c:v>0.109582213779363</c:v>
                </c:pt>
                <c:pt idx="24">
                  <c:v>0.180559906449548</c:v>
                </c:pt>
                <c:pt idx="25">
                  <c:v>0.25244843370267</c:v>
                </c:pt>
                <c:pt idx="26">
                  <c:v>0.191460160356743</c:v>
                </c:pt>
                <c:pt idx="27">
                  <c:v>0.337030741359008</c:v>
                </c:pt>
                <c:pt idx="28">
                  <c:v>0.312507766537238</c:v>
                </c:pt>
                <c:pt idx="29">
                  <c:v>0.232194134407125</c:v>
                </c:pt>
                <c:pt idx="30">
                  <c:v>0.301509106662202</c:v>
                </c:pt>
                <c:pt idx="31">
                  <c:v>0.301931911283698</c:v>
                </c:pt>
                <c:pt idx="32">
                  <c:v>0.256285874207301</c:v>
                </c:pt>
                <c:pt idx="33">
                  <c:v>0.318940357064136</c:v>
                </c:pt>
                <c:pt idx="34">
                  <c:v>0.203565781568456</c:v>
                </c:pt>
                <c:pt idx="36">
                  <c:v>0.24581366996638</c:v>
                </c:pt>
              </c:numCache>
            </c:numRef>
          </c:val>
          <c:smooth val="0"/>
        </c:ser>
        <c:ser>
          <c:idx val="2"/>
          <c:order val="2"/>
          <c:tx>
            <c:v>High</c:v>
          </c:tx>
          <c:errBars>
            <c:errDir val="y"/>
            <c:errBarType val="both"/>
            <c:errValType val="cust"/>
            <c:noEndCap val="0"/>
            <c:plus>
              <c:numRef>
                <c:f>Gly_first_analysis!$CP$30:$DZ$30</c:f>
                <c:numCache>
                  <c:formatCode>General</c:formatCode>
                  <c:ptCount val="37"/>
                  <c:pt idx="0">
                    <c:v>0.0105377563393936</c:v>
                  </c:pt>
                  <c:pt idx="1">
                    <c:v>0.0624742349746797</c:v>
                  </c:pt>
                  <c:pt idx="2">
                    <c:v>0.053118637104317</c:v>
                  </c:pt>
                  <c:pt idx="3">
                    <c:v>0.0257404315376012</c:v>
                  </c:pt>
                  <c:pt idx="4">
                    <c:v>0.0579273443039479</c:v>
                  </c:pt>
                  <c:pt idx="5">
                    <c:v>0.0502298744328687</c:v>
                  </c:pt>
                  <c:pt idx="6">
                    <c:v>0.0160451149886934</c:v>
                  </c:pt>
                  <c:pt idx="8">
                    <c:v>0.0187194114462845</c:v>
                  </c:pt>
                  <c:pt idx="9">
                    <c:v>0.0432426685313372</c:v>
                  </c:pt>
                  <c:pt idx="10">
                    <c:v>0.0235585235302826</c:v>
                  </c:pt>
                  <c:pt idx="11">
                    <c:v>0.0259378428400719</c:v>
                  </c:pt>
                  <c:pt idx="12">
                    <c:v>0.0333847138403909</c:v>
                  </c:pt>
                  <c:pt idx="13">
                    <c:v>0.0423799362805651</c:v>
                  </c:pt>
                  <c:pt idx="14">
                    <c:v>0.0542890463486081</c:v>
                  </c:pt>
                  <c:pt idx="15">
                    <c:v>0.0542890463486081</c:v>
                  </c:pt>
                  <c:pt idx="16">
                    <c:v>0.0275554794948778</c:v>
                  </c:pt>
                  <c:pt idx="17">
                    <c:v>0.0588776748346431</c:v>
                  </c:pt>
                  <c:pt idx="18">
                    <c:v>0.0497960356073064</c:v>
                  </c:pt>
                  <c:pt idx="19">
                    <c:v>0.0612555568959128</c:v>
                  </c:pt>
                  <c:pt idx="20">
                    <c:v>0.0304904333747965</c:v>
                  </c:pt>
                  <c:pt idx="21">
                    <c:v>0.0895707328303538</c:v>
                  </c:pt>
                  <c:pt idx="22">
                    <c:v>0.0661563713743984</c:v>
                  </c:pt>
                  <c:pt idx="23">
                    <c:v>0.0728543324077579</c:v>
                  </c:pt>
                  <c:pt idx="24">
                    <c:v>0.0633532924622408</c:v>
                  </c:pt>
                  <c:pt idx="25">
                    <c:v>0.0719991401640084</c:v>
                  </c:pt>
                  <c:pt idx="26">
                    <c:v>0.0403932111022893</c:v>
                  </c:pt>
                  <c:pt idx="27">
                    <c:v>0.095864471278482</c:v>
                  </c:pt>
                  <c:pt idx="28">
                    <c:v>0.00942114362350615</c:v>
                  </c:pt>
                  <c:pt idx="29">
                    <c:v>0.0759011693756656</c:v>
                  </c:pt>
                  <c:pt idx="30">
                    <c:v>0.0751727173787928</c:v>
                  </c:pt>
                  <c:pt idx="31">
                    <c:v>0.0699961531937648</c:v>
                  </c:pt>
                  <c:pt idx="32">
                    <c:v>0.080480556820988</c:v>
                  </c:pt>
                  <c:pt idx="33">
                    <c:v>0.0183515958551876</c:v>
                  </c:pt>
                  <c:pt idx="34">
                    <c:v>0.0281946734407936</c:v>
                  </c:pt>
                  <c:pt idx="36">
                    <c:v>0.0228201119309553</c:v>
                  </c:pt>
                </c:numCache>
              </c:numRef>
            </c:plus>
            <c:minus>
              <c:numRef>
                <c:f>Gly_first_analysis!$CP$30:$DZ$30</c:f>
                <c:numCache>
                  <c:formatCode>General</c:formatCode>
                  <c:ptCount val="37"/>
                  <c:pt idx="0">
                    <c:v>0.0105377563393936</c:v>
                  </c:pt>
                  <c:pt idx="1">
                    <c:v>0.0624742349746797</c:v>
                  </c:pt>
                  <c:pt idx="2">
                    <c:v>0.053118637104317</c:v>
                  </c:pt>
                  <c:pt idx="3">
                    <c:v>0.0257404315376012</c:v>
                  </c:pt>
                  <c:pt idx="4">
                    <c:v>0.0579273443039479</c:v>
                  </c:pt>
                  <c:pt idx="5">
                    <c:v>0.0502298744328687</c:v>
                  </c:pt>
                  <c:pt idx="6">
                    <c:v>0.0160451149886934</c:v>
                  </c:pt>
                  <c:pt idx="8">
                    <c:v>0.0187194114462845</c:v>
                  </c:pt>
                  <c:pt idx="9">
                    <c:v>0.0432426685313372</c:v>
                  </c:pt>
                  <c:pt idx="10">
                    <c:v>0.0235585235302826</c:v>
                  </c:pt>
                  <c:pt idx="11">
                    <c:v>0.0259378428400719</c:v>
                  </c:pt>
                  <c:pt idx="12">
                    <c:v>0.0333847138403909</c:v>
                  </c:pt>
                  <c:pt idx="13">
                    <c:v>0.0423799362805651</c:v>
                  </c:pt>
                  <c:pt idx="14">
                    <c:v>0.0542890463486081</c:v>
                  </c:pt>
                  <c:pt idx="15">
                    <c:v>0.0542890463486081</c:v>
                  </c:pt>
                  <c:pt idx="16">
                    <c:v>0.0275554794948778</c:v>
                  </c:pt>
                  <c:pt idx="17">
                    <c:v>0.0588776748346431</c:v>
                  </c:pt>
                  <c:pt idx="18">
                    <c:v>0.0497960356073064</c:v>
                  </c:pt>
                  <c:pt idx="19">
                    <c:v>0.0612555568959128</c:v>
                  </c:pt>
                  <c:pt idx="20">
                    <c:v>0.0304904333747965</c:v>
                  </c:pt>
                  <c:pt idx="21">
                    <c:v>0.0895707328303538</c:v>
                  </c:pt>
                  <c:pt idx="22">
                    <c:v>0.0661563713743984</c:v>
                  </c:pt>
                  <c:pt idx="23">
                    <c:v>0.0728543324077579</c:v>
                  </c:pt>
                  <c:pt idx="24">
                    <c:v>0.0633532924622408</c:v>
                  </c:pt>
                  <c:pt idx="25">
                    <c:v>0.0719991401640084</c:v>
                  </c:pt>
                  <c:pt idx="26">
                    <c:v>0.0403932111022893</c:v>
                  </c:pt>
                  <c:pt idx="27">
                    <c:v>0.095864471278482</c:v>
                  </c:pt>
                  <c:pt idx="28">
                    <c:v>0.00942114362350615</c:v>
                  </c:pt>
                  <c:pt idx="29">
                    <c:v>0.0759011693756656</c:v>
                  </c:pt>
                  <c:pt idx="30">
                    <c:v>0.0751727173787928</c:v>
                  </c:pt>
                  <c:pt idx="31">
                    <c:v>0.0699961531937648</c:v>
                  </c:pt>
                  <c:pt idx="32">
                    <c:v>0.080480556820988</c:v>
                  </c:pt>
                  <c:pt idx="33">
                    <c:v>0.0183515958551876</c:v>
                  </c:pt>
                  <c:pt idx="34">
                    <c:v>0.0281946734407936</c:v>
                  </c:pt>
                  <c:pt idx="36">
                    <c:v>0.0228201119309553</c:v>
                  </c:pt>
                </c:numCache>
              </c:numRef>
            </c:minus>
            <c:spPr>
              <a:ln w="3175">
                <a:prstDash val="sysDot"/>
              </a:ln>
            </c:spPr>
          </c:errBars>
          <c:cat>
            <c:numRef>
              <c:f>Gly_first_analysis!$CP$63:$DZ$63</c:f>
              <c:numCache>
                <c:formatCode>General</c:formatCode>
                <c:ptCount val="37"/>
                <c:pt idx="0">
                  <c:v>91.0</c:v>
                </c:pt>
                <c:pt idx="1">
                  <c:v>92.0</c:v>
                </c:pt>
                <c:pt idx="2">
                  <c:v>93.0</c:v>
                </c:pt>
                <c:pt idx="3">
                  <c:v>94.0</c:v>
                </c:pt>
                <c:pt idx="4">
                  <c:v>95.0</c:v>
                </c:pt>
                <c:pt idx="5">
                  <c:v>96.0</c:v>
                </c:pt>
                <c:pt idx="6">
                  <c:v>97.0</c:v>
                </c:pt>
                <c:pt idx="7">
                  <c:v>98.0</c:v>
                </c:pt>
                <c:pt idx="8">
                  <c:v>99.0</c:v>
                </c:pt>
                <c:pt idx="9">
                  <c:v>100.0</c:v>
                </c:pt>
                <c:pt idx="10">
                  <c:v>101.0</c:v>
                </c:pt>
                <c:pt idx="11">
                  <c:v>102.0</c:v>
                </c:pt>
                <c:pt idx="12">
                  <c:v>103.0</c:v>
                </c:pt>
                <c:pt idx="13">
                  <c:v>104.0</c:v>
                </c:pt>
                <c:pt idx="14">
                  <c:v>105.0</c:v>
                </c:pt>
                <c:pt idx="15">
                  <c:v>106.0</c:v>
                </c:pt>
                <c:pt idx="16">
                  <c:v>107.0</c:v>
                </c:pt>
                <c:pt idx="17">
                  <c:v>108.0</c:v>
                </c:pt>
                <c:pt idx="18">
                  <c:v>109.0</c:v>
                </c:pt>
                <c:pt idx="19">
                  <c:v>110.0</c:v>
                </c:pt>
                <c:pt idx="20">
                  <c:v>111.0</c:v>
                </c:pt>
                <c:pt idx="21">
                  <c:v>112.0</c:v>
                </c:pt>
                <c:pt idx="22">
                  <c:v>113.0</c:v>
                </c:pt>
                <c:pt idx="23">
                  <c:v>114.0</c:v>
                </c:pt>
                <c:pt idx="24">
                  <c:v>115.0</c:v>
                </c:pt>
                <c:pt idx="25">
                  <c:v>116.0</c:v>
                </c:pt>
                <c:pt idx="26">
                  <c:v>117.0</c:v>
                </c:pt>
                <c:pt idx="27">
                  <c:v>118.0</c:v>
                </c:pt>
                <c:pt idx="28">
                  <c:v>119.0</c:v>
                </c:pt>
                <c:pt idx="29">
                  <c:v>120.0</c:v>
                </c:pt>
                <c:pt idx="30">
                  <c:v>121.0</c:v>
                </c:pt>
                <c:pt idx="31">
                  <c:v>122.0</c:v>
                </c:pt>
                <c:pt idx="32">
                  <c:v>123.0</c:v>
                </c:pt>
                <c:pt idx="33">
                  <c:v>124.0</c:v>
                </c:pt>
                <c:pt idx="34">
                  <c:v>125.0</c:v>
                </c:pt>
                <c:pt idx="35">
                  <c:v>126.0</c:v>
                </c:pt>
                <c:pt idx="36">
                  <c:v>127.0</c:v>
                </c:pt>
              </c:numCache>
            </c:numRef>
          </c:cat>
          <c:val>
            <c:numRef>
              <c:f>Gly_first_analysis!$CP$29:$DZ$29</c:f>
              <c:numCache>
                <c:formatCode>General</c:formatCode>
                <c:ptCount val="37"/>
                <c:pt idx="0">
                  <c:v>0.424649327228195</c:v>
                </c:pt>
                <c:pt idx="1">
                  <c:v>0.300120801577424</c:v>
                </c:pt>
                <c:pt idx="2">
                  <c:v>0.100277927689264</c:v>
                </c:pt>
                <c:pt idx="3">
                  <c:v>0.193623824452824</c:v>
                </c:pt>
                <c:pt idx="4">
                  <c:v>0.208661699233662</c:v>
                </c:pt>
                <c:pt idx="5">
                  <c:v>0.0753125319541928</c:v>
                </c:pt>
                <c:pt idx="6">
                  <c:v>0.0357106223666224</c:v>
                </c:pt>
                <c:pt idx="8">
                  <c:v>0.036462800095213</c:v>
                </c:pt>
                <c:pt idx="9">
                  <c:v>0.055462585319571</c:v>
                </c:pt>
                <c:pt idx="10">
                  <c:v>0.0247512885068211</c:v>
                </c:pt>
                <c:pt idx="11">
                  <c:v>0.0212699268453735</c:v>
                </c:pt>
                <c:pt idx="12">
                  <c:v>0.0262936954769042</c:v>
                </c:pt>
                <c:pt idx="13">
                  <c:v>0.0337475457096915</c:v>
                </c:pt>
                <c:pt idx="14">
                  <c:v>0.0553483469751688</c:v>
                </c:pt>
                <c:pt idx="15">
                  <c:v>0.0553483469751688</c:v>
                </c:pt>
                <c:pt idx="16">
                  <c:v>0.0723405343065294</c:v>
                </c:pt>
                <c:pt idx="17">
                  <c:v>0.109633971171819</c:v>
                </c:pt>
                <c:pt idx="18">
                  <c:v>0.112243943173393</c:v>
                </c:pt>
                <c:pt idx="19">
                  <c:v>0.152582772142487</c:v>
                </c:pt>
                <c:pt idx="20">
                  <c:v>0.167767132232545</c:v>
                </c:pt>
                <c:pt idx="21">
                  <c:v>0.25080260461459</c:v>
                </c:pt>
                <c:pt idx="22">
                  <c:v>0.193292846082745</c:v>
                </c:pt>
                <c:pt idx="23">
                  <c:v>0.193856083854035</c:v>
                </c:pt>
                <c:pt idx="24">
                  <c:v>0.25051708855306</c:v>
                </c:pt>
                <c:pt idx="25">
                  <c:v>0.377185289941356</c:v>
                </c:pt>
                <c:pt idx="26">
                  <c:v>0.236139043877953</c:v>
                </c:pt>
                <c:pt idx="27">
                  <c:v>0.412750955530793</c:v>
                </c:pt>
                <c:pt idx="28">
                  <c:v>0.306991491180616</c:v>
                </c:pt>
                <c:pt idx="29">
                  <c:v>0.221953988388152</c:v>
                </c:pt>
                <c:pt idx="30">
                  <c:v>0.260983712165885</c:v>
                </c:pt>
                <c:pt idx="31">
                  <c:v>0.304104407236279</c:v>
                </c:pt>
                <c:pt idx="32">
                  <c:v>0.225803773426499</c:v>
                </c:pt>
                <c:pt idx="33">
                  <c:v>0.330145605228037</c:v>
                </c:pt>
                <c:pt idx="34">
                  <c:v>0.205164068740588</c:v>
                </c:pt>
                <c:pt idx="36">
                  <c:v>0.260106649505242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77205240"/>
        <c:axId val="2077210712"/>
      </c:lineChart>
      <c:catAx>
        <c:axId val="207720524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Day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2077210712"/>
        <c:crosses val="autoZero"/>
        <c:auto val="1"/>
        <c:lblAlgn val="ctr"/>
        <c:lblOffset val="100"/>
        <c:tickLblSkip val="5"/>
        <c:noMultiLvlLbl val="0"/>
      </c:catAx>
      <c:valAx>
        <c:axId val="2077210712"/>
        <c:scaling>
          <c:orientation val="minMax"/>
          <c:max val="0.5"/>
          <c:min val="0.0"/>
        </c:scaling>
        <c:delete val="0"/>
        <c:axPos val="l"/>
        <c:majorGridlines>
          <c:spPr>
            <a:ln>
              <a:solidFill>
                <a:schemeClr val="bg1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Methane</a:t>
                </a:r>
                <a:r>
                  <a:rPr lang="en-US" baseline="0"/>
                  <a:t> production</a:t>
                </a:r>
                <a:endParaRPr lang="en-US"/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2077205240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235559344695775"/>
          <c:y val="0.0897687783140833"/>
          <c:w val="0.156429189835734"/>
          <c:h val="0.200266844563042"/>
        </c:manualLayout>
      </c:layout>
      <c:overlay val="0"/>
    </c:legend>
    <c:plotVisOnly val="1"/>
    <c:dispBlanksAs val="gap"/>
    <c:showDLblsOverMax val="0"/>
  </c:chart>
  <c:printSettings>
    <c:headerFooter/>
    <c:pageMargins b="0.750000000000001" l="0.700000000000001" r="0.700000000000001" t="0.750000000000001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0719884076990376"/>
          <c:y val="0.0512987681557772"/>
          <c:w val="0.868789370078741"/>
          <c:h val="0.823475074791452"/>
        </c:manualLayout>
      </c:layout>
      <c:lineChart>
        <c:grouping val="standard"/>
        <c:varyColors val="0"/>
        <c:ser>
          <c:idx val="0"/>
          <c:order val="0"/>
          <c:tx>
            <c:strRef>
              <c:f>VFAs!$A$82</c:f>
              <c:strCache>
                <c:ptCount val="1"/>
                <c:pt idx="0">
                  <c:v>Control</c:v>
                </c:pt>
              </c:strCache>
            </c:strRef>
          </c:tx>
          <c:errBars>
            <c:errDir val="y"/>
            <c:errBarType val="both"/>
            <c:errValType val="cust"/>
            <c:noEndCap val="0"/>
            <c:plus>
              <c:numRef>
                <c:f>VFAs!$C$83:$L$83</c:f>
                <c:numCache>
                  <c:formatCode>General</c:formatCode>
                  <c:ptCount val="10"/>
                  <c:pt idx="0">
                    <c:v>5.36935750346352</c:v>
                  </c:pt>
                  <c:pt idx="1">
                    <c:v>1.050396750439249</c:v>
                  </c:pt>
                  <c:pt idx="2">
                    <c:v>0.230940107675851</c:v>
                  </c:pt>
                  <c:pt idx="3">
                    <c:v>0.0806721761203949</c:v>
                  </c:pt>
                  <c:pt idx="4">
                    <c:v>0.49468474809721</c:v>
                  </c:pt>
                  <c:pt idx="5">
                    <c:v>0.401773982897516</c:v>
                  </c:pt>
                  <c:pt idx="6">
                    <c:v>0.314086506130609</c:v>
                  </c:pt>
                  <c:pt idx="7">
                    <c:v>0.407084119071231</c:v>
                  </c:pt>
                  <c:pt idx="8">
                    <c:v>0.100758787871497</c:v>
                  </c:pt>
                  <c:pt idx="9">
                    <c:v>0.0663425454239836</c:v>
                  </c:pt>
                </c:numCache>
              </c:numRef>
            </c:plus>
            <c:minus>
              <c:numRef>
                <c:f>VFAs!$C$83:$L$83</c:f>
                <c:numCache>
                  <c:formatCode>General</c:formatCode>
                  <c:ptCount val="10"/>
                  <c:pt idx="0">
                    <c:v>5.36935750346352</c:v>
                  </c:pt>
                  <c:pt idx="1">
                    <c:v>1.050396750439249</c:v>
                  </c:pt>
                  <c:pt idx="2">
                    <c:v>0.230940107675851</c:v>
                  </c:pt>
                  <c:pt idx="3">
                    <c:v>0.0806721761203949</c:v>
                  </c:pt>
                  <c:pt idx="4">
                    <c:v>0.49468474809721</c:v>
                  </c:pt>
                  <c:pt idx="5">
                    <c:v>0.401773982897516</c:v>
                  </c:pt>
                  <c:pt idx="6">
                    <c:v>0.314086506130609</c:v>
                  </c:pt>
                  <c:pt idx="7">
                    <c:v>0.407084119071231</c:v>
                  </c:pt>
                  <c:pt idx="8">
                    <c:v>0.100758787871497</c:v>
                  </c:pt>
                  <c:pt idx="9">
                    <c:v>0.0663425454239836</c:v>
                  </c:pt>
                </c:numCache>
              </c:numRef>
            </c:minus>
          </c:errBars>
          <c:cat>
            <c:numRef>
              <c:f>VFAs!$C$86:$L$86</c:f>
              <c:numCache>
                <c:formatCode>General</c:formatCode>
                <c:ptCount val="10"/>
                <c:pt idx="0">
                  <c:v>7.0</c:v>
                </c:pt>
                <c:pt idx="1">
                  <c:v>9.0</c:v>
                </c:pt>
                <c:pt idx="2">
                  <c:v>13.0</c:v>
                </c:pt>
                <c:pt idx="3">
                  <c:v>21.0</c:v>
                </c:pt>
                <c:pt idx="4">
                  <c:v>27.0</c:v>
                </c:pt>
                <c:pt idx="5">
                  <c:v>34.0</c:v>
                </c:pt>
                <c:pt idx="6">
                  <c:v>43.0</c:v>
                </c:pt>
                <c:pt idx="7">
                  <c:v>49.0</c:v>
                </c:pt>
                <c:pt idx="8">
                  <c:v>55.0</c:v>
                </c:pt>
                <c:pt idx="9">
                  <c:v>63.0</c:v>
                </c:pt>
              </c:numCache>
            </c:numRef>
          </c:cat>
          <c:val>
            <c:numRef>
              <c:f>VFAs!$C$82:$L$82</c:f>
              <c:numCache>
                <c:formatCode>General</c:formatCode>
                <c:ptCount val="10"/>
                <c:pt idx="0">
                  <c:v>6.5</c:v>
                </c:pt>
                <c:pt idx="1">
                  <c:v>2.833333333333333</c:v>
                </c:pt>
                <c:pt idx="2">
                  <c:v>2.033333333333333</c:v>
                </c:pt>
                <c:pt idx="3">
                  <c:v>0.205</c:v>
                </c:pt>
                <c:pt idx="4">
                  <c:v>0.48</c:v>
                </c:pt>
                <c:pt idx="5">
                  <c:v>0.776333333333333</c:v>
                </c:pt>
                <c:pt idx="6">
                  <c:v>0.497666666666667</c:v>
                </c:pt>
                <c:pt idx="7">
                  <c:v>0.4784</c:v>
                </c:pt>
                <c:pt idx="8">
                  <c:v>0.591333333333333</c:v>
                </c:pt>
                <c:pt idx="9">
                  <c:v>0.542666666666667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VFAs!$A$80</c:f>
              <c:strCache>
                <c:ptCount val="1"/>
                <c:pt idx="0">
                  <c:v>Medium</c:v>
                </c:pt>
              </c:strCache>
            </c:strRef>
          </c:tx>
          <c:errBars>
            <c:errDir val="y"/>
            <c:errBarType val="both"/>
            <c:errValType val="cust"/>
            <c:noEndCap val="0"/>
            <c:plus>
              <c:numRef>
                <c:f>VFAs!$C$81:$L$81</c:f>
                <c:numCache>
                  <c:formatCode>General</c:formatCode>
                  <c:ptCount val="10"/>
                  <c:pt idx="0">
                    <c:v>0.321455025366432</c:v>
                  </c:pt>
                  <c:pt idx="1">
                    <c:v>0.351188458428425</c:v>
                  </c:pt>
                  <c:pt idx="2">
                    <c:v>0.208166599946613</c:v>
                  </c:pt>
                  <c:pt idx="3">
                    <c:v>1.37729638543537</c:v>
                  </c:pt>
                  <c:pt idx="4">
                    <c:v>0.45862729966717</c:v>
                  </c:pt>
                  <c:pt idx="5">
                    <c:v>0.27245733610971</c:v>
                  </c:pt>
                  <c:pt idx="6">
                    <c:v>0.237723228426112</c:v>
                  </c:pt>
                  <c:pt idx="7">
                    <c:v>0.142205567167159</c:v>
                  </c:pt>
                  <c:pt idx="8">
                    <c:v>0.0725488166685026</c:v>
                  </c:pt>
                  <c:pt idx="9">
                    <c:v>0.521915864867126</c:v>
                  </c:pt>
                </c:numCache>
              </c:numRef>
            </c:plus>
            <c:minus>
              <c:numRef>
                <c:f>VFAs!$C$81:$L$81</c:f>
                <c:numCache>
                  <c:formatCode>General</c:formatCode>
                  <c:ptCount val="10"/>
                  <c:pt idx="0">
                    <c:v>0.321455025366432</c:v>
                  </c:pt>
                  <c:pt idx="1">
                    <c:v>0.351188458428425</c:v>
                  </c:pt>
                  <c:pt idx="2">
                    <c:v>0.208166599946613</c:v>
                  </c:pt>
                  <c:pt idx="3">
                    <c:v>1.37729638543537</c:v>
                  </c:pt>
                  <c:pt idx="4">
                    <c:v>0.45862729966717</c:v>
                  </c:pt>
                  <c:pt idx="5">
                    <c:v>0.27245733610971</c:v>
                  </c:pt>
                  <c:pt idx="6">
                    <c:v>0.237723228426112</c:v>
                  </c:pt>
                  <c:pt idx="7">
                    <c:v>0.142205567167159</c:v>
                  </c:pt>
                  <c:pt idx="8">
                    <c:v>0.0725488166685026</c:v>
                  </c:pt>
                  <c:pt idx="9">
                    <c:v>0.521915864867126</c:v>
                  </c:pt>
                </c:numCache>
              </c:numRef>
            </c:minus>
          </c:errBars>
          <c:val>
            <c:numRef>
              <c:f>VFAs!$C$80:$L$80</c:f>
              <c:numCache>
                <c:formatCode>General</c:formatCode>
                <c:ptCount val="10"/>
                <c:pt idx="0">
                  <c:v>4.033333333333334</c:v>
                </c:pt>
                <c:pt idx="1">
                  <c:v>6.033333333333334</c:v>
                </c:pt>
                <c:pt idx="2">
                  <c:v>5.533333333333332</c:v>
                </c:pt>
                <c:pt idx="3">
                  <c:v>3.663666666666667</c:v>
                </c:pt>
                <c:pt idx="4">
                  <c:v>1.828</c:v>
                </c:pt>
                <c:pt idx="5">
                  <c:v>1.787</c:v>
                </c:pt>
                <c:pt idx="6">
                  <c:v>1.007333333333333</c:v>
                </c:pt>
                <c:pt idx="7">
                  <c:v>0.542633333333333</c:v>
                </c:pt>
                <c:pt idx="8">
                  <c:v>0.75394</c:v>
                </c:pt>
                <c:pt idx="9">
                  <c:v>0.6437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VFAs!$A$84</c:f>
              <c:strCache>
                <c:ptCount val="1"/>
                <c:pt idx="0">
                  <c:v>High</c:v>
                </c:pt>
              </c:strCache>
            </c:strRef>
          </c:tx>
          <c:errBars>
            <c:errDir val="y"/>
            <c:errBarType val="both"/>
            <c:errValType val="cust"/>
            <c:noEndCap val="0"/>
            <c:plus>
              <c:numRef>
                <c:f>VFAs!$C$85:$L$85</c:f>
                <c:numCache>
                  <c:formatCode>General</c:formatCode>
                  <c:ptCount val="10"/>
                  <c:pt idx="0">
                    <c:v>0.435889894354067</c:v>
                  </c:pt>
                  <c:pt idx="1">
                    <c:v>1.665332799572908</c:v>
                  </c:pt>
                  <c:pt idx="2">
                    <c:v>2.138535324312727</c:v>
                  </c:pt>
                  <c:pt idx="3">
                    <c:v>0.949863323501507</c:v>
                  </c:pt>
                  <c:pt idx="4">
                    <c:v>1.302908413256025</c:v>
                  </c:pt>
                  <c:pt idx="5">
                    <c:v>0.985384696451087</c:v>
                  </c:pt>
                  <c:pt idx="6">
                    <c:v>0.6722100366205</c:v>
                  </c:pt>
                  <c:pt idx="7">
                    <c:v>0.00750555349946514</c:v>
                  </c:pt>
                  <c:pt idx="8">
                    <c:v>0.12102203656084</c:v>
                  </c:pt>
                  <c:pt idx="9">
                    <c:v>0.079027421401266</c:v>
                  </c:pt>
                </c:numCache>
              </c:numRef>
            </c:plus>
            <c:minus>
              <c:numRef>
                <c:f>VFAs!$C$85:$L$85</c:f>
                <c:numCache>
                  <c:formatCode>General</c:formatCode>
                  <c:ptCount val="10"/>
                  <c:pt idx="0">
                    <c:v>0.435889894354067</c:v>
                  </c:pt>
                  <c:pt idx="1">
                    <c:v>1.665332799572908</c:v>
                  </c:pt>
                  <c:pt idx="2">
                    <c:v>2.138535324312727</c:v>
                  </c:pt>
                  <c:pt idx="3">
                    <c:v>0.949863323501507</c:v>
                  </c:pt>
                  <c:pt idx="4">
                    <c:v>1.302908413256025</c:v>
                  </c:pt>
                  <c:pt idx="5">
                    <c:v>0.985384696451087</c:v>
                  </c:pt>
                  <c:pt idx="6">
                    <c:v>0.6722100366205</c:v>
                  </c:pt>
                  <c:pt idx="7">
                    <c:v>0.00750555349946514</c:v>
                  </c:pt>
                  <c:pt idx="8">
                    <c:v>0.12102203656084</c:v>
                  </c:pt>
                  <c:pt idx="9">
                    <c:v>0.079027421401266</c:v>
                  </c:pt>
                </c:numCache>
              </c:numRef>
            </c:minus>
          </c:errBars>
          <c:val>
            <c:numRef>
              <c:f>VFAs!$C$84:$L$84</c:f>
              <c:numCache>
                <c:formatCode>General</c:formatCode>
                <c:ptCount val="10"/>
                <c:pt idx="0">
                  <c:v>3.6</c:v>
                </c:pt>
                <c:pt idx="1">
                  <c:v>9.633333333333335</c:v>
                </c:pt>
                <c:pt idx="2">
                  <c:v>6.633333333333332</c:v>
                </c:pt>
                <c:pt idx="3">
                  <c:v>4.281333333333333</c:v>
                </c:pt>
                <c:pt idx="4">
                  <c:v>1.566666666666666</c:v>
                </c:pt>
                <c:pt idx="5">
                  <c:v>2.275</c:v>
                </c:pt>
                <c:pt idx="6">
                  <c:v>1.525666666666667</c:v>
                </c:pt>
                <c:pt idx="7">
                  <c:v>0.546333333333333</c:v>
                </c:pt>
                <c:pt idx="8">
                  <c:v>0.498333333333333</c:v>
                </c:pt>
                <c:pt idx="9">
                  <c:v>0.491333333333333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76889464"/>
        <c:axId val="2076883432"/>
      </c:lineChart>
      <c:catAx>
        <c:axId val="207688946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Day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2076883432"/>
        <c:crosses val="autoZero"/>
        <c:auto val="1"/>
        <c:lblAlgn val="ctr"/>
        <c:lblOffset val="100"/>
        <c:noMultiLvlLbl val="0"/>
      </c:catAx>
      <c:valAx>
        <c:axId val="2076883432"/>
        <c:scaling>
          <c:orientation val="minMax"/>
          <c:min val="0.0"/>
        </c:scaling>
        <c:delete val="0"/>
        <c:axPos val="l"/>
        <c:majorGridlines>
          <c:spPr>
            <a:ln>
              <a:solidFill>
                <a:schemeClr val="bg1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g/l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207688946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571333333333334"/>
          <c:y val="0.139029331928519"/>
          <c:w val="0.178666666666667"/>
          <c:h val="0.250654231924626"/>
        </c:manualLayout>
      </c:layout>
      <c:overlay val="0"/>
    </c:legend>
    <c:plotVisOnly val="1"/>
    <c:dispBlanksAs val="gap"/>
    <c:showDLblsOverMax val="0"/>
  </c:chart>
  <c:printSettings>
    <c:headerFooter/>
    <c:pageMargins b="0.750000000000001" l="0.700000000000001" r="0.700000000000001" t="0.750000000000001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080321741032371"/>
          <c:y val="0.0512987681557772"/>
          <c:w val="0.868789370078741"/>
          <c:h val="0.804993227567203"/>
        </c:manualLayout>
      </c:layout>
      <c:lineChart>
        <c:grouping val="standard"/>
        <c:varyColors val="0"/>
        <c:ser>
          <c:idx val="0"/>
          <c:order val="0"/>
          <c:tx>
            <c:strRef>
              <c:f>VFAs!$A$82</c:f>
              <c:strCache>
                <c:ptCount val="1"/>
                <c:pt idx="0">
                  <c:v>Control</c:v>
                </c:pt>
              </c:strCache>
            </c:strRef>
          </c:tx>
          <c:errBars>
            <c:errDir val="y"/>
            <c:errBarType val="both"/>
            <c:errValType val="cust"/>
            <c:noEndCap val="0"/>
            <c:plus>
              <c:numLit>
                <c:formatCode>General</c:formatCode>
                <c:ptCount val="1"/>
                <c:pt idx="0">
                  <c:v>1.0</c:v>
                </c:pt>
              </c:numLit>
            </c:plus>
            <c:minus>
              <c:numLit>
                <c:formatCode>General</c:formatCode>
                <c:ptCount val="1"/>
                <c:pt idx="0">
                  <c:v>1.0</c:v>
                </c:pt>
              </c:numLit>
            </c:minus>
          </c:errBars>
          <c:cat>
            <c:numRef>
              <c:f>VFAs!$P$86:$Z$86</c:f>
              <c:numCache>
                <c:formatCode>General</c:formatCode>
                <c:ptCount val="11"/>
                <c:pt idx="0">
                  <c:v>91.0</c:v>
                </c:pt>
                <c:pt idx="1">
                  <c:v>93.0</c:v>
                </c:pt>
                <c:pt idx="2">
                  <c:v>95.0</c:v>
                </c:pt>
                <c:pt idx="3">
                  <c:v>97.0</c:v>
                </c:pt>
                <c:pt idx="4">
                  <c:v>99.0</c:v>
                </c:pt>
                <c:pt idx="5">
                  <c:v>101.0</c:v>
                </c:pt>
                <c:pt idx="6">
                  <c:v>103.0</c:v>
                </c:pt>
                <c:pt idx="7">
                  <c:v>105.0</c:v>
                </c:pt>
                <c:pt idx="8">
                  <c:v>107.0</c:v>
                </c:pt>
                <c:pt idx="9">
                  <c:v>113.0</c:v>
                </c:pt>
                <c:pt idx="10">
                  <c:v>120.0</c:v>
                </c:pt>
              </c:numCache>
            </c:numRef>
          </c:cat>
          <c:val>
            <c:numRef>
              <c:f>VFAs!$P$82:$Z$82</c:f>
              <c:numCache>
                <c:formatCode>General</c:formatCode>
                <c:ptCount val="11"/>
                <c:pt idx="0">
                  <c:v>0.535668333333333</c:v>
                </c:pt>
                <c:pt idx="1">
                  <c:v>4.356666666666666</c:v>
                </c:pt>
                <c:pt idx="2">
                  <c:v>7.811295666666666</c:v>
                </c:pt>
                <c:pt idx="3">
                  <c:v>10.965</c:v>
                </c:pt>
                <c:pt idx="4">
                  <c:v>7.634512499999999</c:v>
                </c:pt>
                <c:pt idx="5">
                  <c:v>6.166</c:v>
                </c:pt>
                <c:pt idx="6">
                  <c:v>3.474</c:v>
                </c:pt>
                <c:pt idx="7">
                  <c:v>6.6455</c:v>
                </c:pt>
                <c:pt idx="8">
                  <c:v>6.3605</c:v>
                </c:pt>
                <c:pt idx="9">
                  <c:v>6.344000000000001</c:v>
                </c:pt>
                <c:pt idx="10">
                  <c:v>3.861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VFAs!$A$80</c:f>
              <c:strCache>
                <c:ptCount val="1"/>
                <c:pt idx="0">
                  <c:v>Medium</c:v>
                </c:pt>
              </c:strCache>
            </c:strRef>
          </c:tx>
          <c:errBars>
            <c:errDir val="y"/>
            <c:errBarType val="both"/>
            <c:errValType val="cust"/>
            <c:noEndCap val="0"/>
            <c:plus>
              <c:numRef>
                <c:f>VFAs!$C$81:$L$81</c:f>
                <c:numCache>
                  <c:formatCode>General</c:formatCode>
                  <c:ptCount val="10"/>
                  <c:pt idx="0">
                    <c:v>0.321455025366432</c:v>
                  </c:pt>
                  <c:pt idx="1">
                    <c:v>0.351188458428425</c:v>
                  </c:pt>
                  <c:pt idx="2">
                    <c:v>0.208166599946613</c:v>
                  </c:pt>
                  <c:pt idx="3">
                    <c:v>1.37729638543537</c:v>
                  </c:pt>
                  <c:pt idx="4">
                    <c:v>0.45862729966717</c:v>
                  </c:pt>
                  <c:pt idx="5">
                    <c:v>0.27245733610971</c:v>
                  </c:pt>
                  <c:pt idx="6">
                    <c:v>0.237723228426112</c:v>
                  </c:pt>
                  <c:pt idx="7">
                    <c:v>0.142205567167159</c:v>
                  </c:pt>
                  <c:pt idx="8">
                    <c:v>0.0725488166685026</c:v>
                  </c:pt>
                  <c:pt idx="9">
                    <c:v>0.521915864867126</c:v>
                  </c:pt>
                </c:numCache>
              </c:numRef>
            </c:plus>
            <c:minus>
              <c:numRef>
                <c:f>VFAs!$C$81:$L$81</c:f>
                <c:numCache>
                  <c:formatCode>General</c:formatCode>
                  <c:ptCount val="10"/>
                  <c:pt idx="0">
                    <c:v>0.321455025366432</c:v>
                  </c:pt>
                  <c:pt idx="1">
                    <c:v>0.351188458428425</c:v>
                  </c:pt>
                  <c:pt idx="2">
                    <c:v>0.208166599946613</c:v>
                  </c:pt>
                  <c:pt idx="3">
                    <c:v>1.37729638543537</c:v>
                  </c:pt>
                  <c:pt idx="4">
                    <c:v>0.45862729966717</c:v>
                  </c:pt>
                  <c:pt idx="5">
                    <c:v>0.27245733610971</c:v>
                  </c:pt>
                  <c:pt idx="6">
                    <c:v>0.237723228426112</c:v>
                  </c:pt>
                  <c:pt idx="7">
                    <c:v>0.142205567167159</c:v>
                  </c:pt>
                  <c:pt idx="8">
                    <c:v>0.0725488166685026</c:v>
                  </c:pt>
                  <c:pt idx="9">
                    <c:v>0.521915864867126</c:v>
                  </c:pt>
                </c:numCache>
              </c:numRef>
            </c:minus>
          </c:errBars>
          <c:cat>
            <c:numRef>
              <c:f>VFAs!$P$86:$Z$86</c:f>
              <c:numCache>
                <c:formatCode>General</c:formatCode>
                <c:ptCount val="11"/>
                <c:pt idx="0">
                  <c:v>91.0</c:v>
                </c:pt>
                <c:pt idx="1">
                  <c:v>93.0</c:v>
                </c:pt>
                <c:pt idx="2">
                  <c:v>95.0</c:v>
                </c:pt>
                <c:pt idx="3">
                  <c:v>97.0</c:v>
                </c:pt>
                <c:pt idx="4">
                  <c:v>99.0</c:v>
                </c:pt>
                <c:pt idx="5">
                  <c:v>101.0</c:v>
                </c:pt>
                <c:pt idx="6">
                  <c:v>103.0</c:v>
                </c:pt>
                <c:pt idx="7">
                  <c:v>105.0</c:v>
                </c:pt>
                <c:pt idx="8">
                  <c:v>107.0</c:v>
                </c:pt>
                <c:pt idx="9">
                  <c:v>113.0</c:v>
                </c:pt>
                <c:pt idx="10">
                  <c:v>120.0</c:v>
                </c:pt>
              </c:numCache>
            </c:numRef>
          </c:cat>
          <c:val>
            <c:numRef>
              <c:f>VFAs!$P$80:$Z$80</c:f>
              <c:numCache>
                <c:formatCode>General</c:formatCode>
                <c:ptCount val="11"/>
                <c:pt idx="0">
                  <c:v>0.647948666666667</c:v>
                </c:pt>
                <c:pt idx="1">
                  <c:v>3.701</c:v>
                </c:pt>
                <c:pt idx="2">
                  <c:v>5.147250666666667</c:v>
                </c:pt>
                <c:pt idx="3">
                  <c:v>7.835</c:v>
                </c:pt>
                <c:pt idx="4">
                  <c:v>5.141150666666667</c:v>
                </c:pt>
                <c:pt idx="5">
                  <c:v>5.209333333333333</c:v>
                </c:pt>
                <c:pt idx="6">
                  <c:v>4.499666666666667</c:v>
                </c:pt>
                <c:pt idx="7">
                  <c:v>5.828666666666666</c:v>
                </c:pt>
                <c:pt idx="8">
                  <c:v>6.487</c:v>
                </c:pt>
                <c:pt idx="9">
                  <c:v>4.848999999999999</c:v>
                </c:pt>
                <c:pt idx="10">
                  <c:v>1.417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VFAs!$A$84</c:f>
              <c:strCache>
                <c:ptCount val="1"/>
                <c:pt idx="0">
                  <c:v>High</c:v>
                </c:pt>
              </c:strCache>
            </c:strRef>
          </c:tx>
          <c:errBars>
            <c:errDir val="y"/>
            <c:errBarType val="both"/>
            <c:errValType val="cust"/>
            <c:noEndCap val="0"/>
            <c:plus>
              <c:numRef>
                <c:f>VFAs!$C$85:$L$85</c:f>
                <c:numCache>
                  <c:formatCode>General</c:formatCode>
                  <c:ptCount val="10"/>
                  <c:pt idx="0">
                    <c:v>0.435889894354067</c:v>
                  </c:pt>
                  <c:pt idx="1">
                    <c:v>1.665332799572908</c:v>
                  </c:pt>
                  <c:pt idx="2">
                    <c:v>2.138535324312727</c:v>
                  </c:pt>
                  <c:pt idx="3">
                    <c:v>0.949863323501507</c:v>
                  </c:pt>
                  <c:pt idx="4">
                    <c:v>1.302908413256025</c:v>
                  </c:pt>
                  <c:pt idx="5">
                    <c:v>0.985384696451087</c:v>
                  </c:pt>
                  <c:pt idx="6">
                    <c:v>0.6722100366205</c:v>
                  </c:pt>
                  <c:pt idx="7">
                    <c:v>0.00750555349946514</c:v>
                  </c:pt>
                  <c:pt idx="8">
                    <c:v>0.12102203656084</c:v>
                  </c:pt>
                  <c:pt idx="9">
                    <c:v>0.079027421401266</c:v>
                  </c:pt>
                </c:numCache>
              </c:numRef>
            </c:plus>
            <c:minus>
              <c:numRef>
                <c:f>VFAs!$C$85:$L$85</c:f>
                <c:numCache>
                  <c:formatCode>General</c:formatCode>
                  <c:ptCount val="10"/>
                  <c:pt idx="0">
                    <c:v>0.435889894354067</c:v>
                  </c:pt>
                  <c:pt idx="1">
                    <c:v>1.665332799572908</c:v>
                  </c:pt>
                  <c:pt idx="2">
                    <c:v>2.138535324312727</c:v>
                  </c:pt>
                  <c:pt idx="3">
                    <c:v>0.949863323501507</c:v>
                  </c:pt>
                  <c:pt idx="4">
                    <c:v>1.302908413256025</c:v>
                  </c:pt>
                  <c:pt idx="5">
                    <c:v>0.985384696451087</c:v>
                  </c:pt>
                  <c:pt idx="6">
                    <c:v>0.6722100366205</c:v>
                  </c:pt>
                  <c:pt idx="7">
                    <c:v>0.00750555349946514</c:v>
                  </c:pt>
                  <c:pt idx="8">
                    <c:v>0.12102203656084</c:v>
                  </c:pt>
                  <c:pt idx="9">
                    <c:v>0.079027421401266</c:v>
                  </c:pt>
                </c:numCache>
              </c:numRef>
            </c:minus>
          </c:errBars>
          <c:cat>
            <c:numRef>
              <c:f>VFAs!$P$86:$Z$86</c:f>
              <c:numCache>
                <c:formatCode>General</c:formatCode>
                <c:ptCount val="11"/>
                <c:pt idx="0">
                  <c:v>91.0</c:v>
                </c:pt>
                <c:pt idx="1">
                  <c:v>93.0</c:v>
                </c:pt>
                <c:pt idx="2">
                  <c:v>95.0</c:v>
                </c:pt>
                <c:pt idx="3">
                  <c:v>97.0</c:v>
                </c:pt>
                <c:pt idx="4">
                  <c:v>99.0</c:v>
                </c:pt>
                <c:pt idx="5">
                  <c:v>101.0</c:v>
                </c:pt>
                <c:pt idx="6">
                  <c:v>103.0</c:v>
                </c:pt>
                <c:pt idx="7">
                  <c:v>105.0</c:v>
                </c:pt>
                <c:pt idx="8">
                  <c:v>107.0</c:v>
                </c:pt>
                <c:pt idx="9">
                  <c:v>113.0</c:v>
                </c:pt>
                <c:pt idx="10">
                  <c:v>120.0</c:v>
                </c:pt>
              </c:numCache>
            </c:numRef>
          </c:cat>
          <c:val>
            <c:numRef>
              <c:f>VFAs!$P$84:$Z$84</c:f>
              <c:numCache>
                <c:formatCode>General</c:formatCode>
                <c:ptCount val="11"/>
                <c:pt idx="0">
                  <c:v>0.401216666666667</c:v>
                </c:pt>
                <c:pt idx="1">
                  <c:v>4.282666666666667</c:v>
                </c:pt>
                <c:pt idx="2">
                  <c:v>6.577798</c:v>
                </c:pt>
                <c:pt idx="3">
                  <c:v>6.302666666666667</c:v>
                </c:pt>
                <c:pt idx="4">
                  <c:v>5.166402333333333</c:v>
                </c:pt>
                <c:pt idx="5">
                  <c:v>4.732666666666666</c:v>
                </c:pt>
                <c:pt idx="6">
                  <c:v>4.705666666666666</c:v>
                </c:pt>
                <c:pt idx="7">
                  <c:v>4.924666666666667</c:v>
                </c:pt>
                <c:pt idx="8">
                  <c:v>4.812333333333334</c:v>
                </c:pt>
                <c:pt idx="9">
                  <c:v>4.143</c:v>
                </c:pt>
                <c:pt idx="10">
                  <c:v>1.824366666666666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76775432"/>
        <c:axId val="2076756760"/>
      </c:lineChart>
      <c:catAx>
        <c:axId val="207677543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day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2076756760"/>
        <c:crosses val="autoZero"/>
        <c:auto val="1"/>
        <c:lblAlgn val="ctr"/>
        <c:lblOffset val="100"/>
        <c:noMultiLvlLbl val="0"/>
      </c:catAx>
      <c:valAx>
        <c:axId val="2076756760"/>
        <c:scaling>
          <c:orientation val="minMax"/>
          <c:min val="0.0"/>
        </c:scaling>
        <c:delete val="0"/>
        <c:axPos val="l"/>
        <c:majorGridlines>
          <c:spPr>
            <a:ln>
              <a:solidFill>
                <a:schemeClr val="bg1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g/l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2076775432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757444444444446"/>
          <c:y val="0.0419996340012144"/>
          <c:w val="0.178666666666667"/>
          <c:h val="0.250654231924626"/>
        </c:manualLayout>
      </c:layout>
      <c:overlay val="0"/>
    </c:legend>
    <c:plotVisOnly val="1"/>
    <c:dispBlanksAs val="gap"/>
    <c:showDLblsOverMax val="0"/>
  </c:chart>
  <c:printSettings>
    <c:headerFooter/>
    <c:pageMargins b="0.750000000000001" l="0.700000000000001" r="0.700000000000001" t="0.750000000000001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Total PLFA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Control</c:v>
          </c:tx>
          <c:spPr>
            <a:ln>
              <a:noFill/>
            </a:ln>
          </c:spPr>
          <c:marker>
            <c:symbol val="diamond"/>
            <c:size val="10"/>
            <c:spPr>
              <a:noFill/>
              <a:ln>
                <a:solidFill>
                  <a:schemeClr val="tx1"/>
                </a:solidFill>
              </a:ln>
            </c:spPr>
          </c:marker>
          <c:errBars>
            <c:errDir val="y"/>
            <c:errBarType val="both"/>
            <c:errValType val="stdErr"/>
            <c:noEndCap val="0"/>
          </c:errBars>
          <c:cat>
            <c:numRef>
              <c:f>'PLFA-PLEL'!$B$2:$L$2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'PLFA-PLEL'!$B$33:$L$33</c:f>
              <c:numCache>
                <c:formatCode>0.00</c:formatCode>
                <c:ptCount val="11"/>
                <c:pt idx="0">
                  <c:v>40.53231117994716</c:v>
                </c:pt>
                <c:pt idx="1">
                  <c:v>103.2964705888306</c:v>
                </c:pt>
                <c:pt idx="2">
                  <c:v>80.24037374216904</c:v>
                </c:pt>
                <c:pt idx="3">
                  <c:v>70.47553367886268</c:v>
                </c:pt>
                <c:pt idx="4">
                  <c:v>65.24803848614568</c:v>
                </c:pt>
                <c:pt idx="5">
                  <c:v>50.76568646230409</c:v>
                </c:pt>
                <c:pt idx="6">
                  <c:v>86.39115130342509</c:v>
                </c:pt>
                <c:pt idx="7">
                  <c:v>31.76229565007522</c:v>
                </c:pt>
                <c:pt idx="8">
                  <c:v>29.50089283904687</c:v>
                </c:pt>
                <c:pt idx="9">
                  <c:v>51.08615893254158</c:v>
                </c:pt>
                <c:pt idx="10">
                  <c:v>106.3815128871311</c:v>
                </c:pt>
              </c:numCache>
            </c:numRef>
          </c:val>
          <c:smooth val="0"/>
        </c:ser>
        <c:ser>
          <c:idx val="1"/>
          <c:order val="1"/>
          <c:tx>
            <c:v>M</c:v>
          </c:tx>
          <c:spPr>
            <a:ln>
              <a:noFill/>
            </a:ln>
          </c:spPr>
          <c:marker>
            <c:symbol val="square"/>
            <c:size val="10"/>
            <c:spPr>
              <a:noFill/>
              <a:ln>
                <a:solidFill>
                  <a:schemeClr val="tx1"/>
                </a:solidFill>
              </a:ln>
            </c:spPr>
          </c:marker>
          <c:errBars>
            <c:errDir val="y"/>
            <c:errBarType val="both"/>
            <c:errValType val="stdErr"/>
            <c:noEndCap val="0"/>
            <c:spPr>
              <a:ln>
                <a:solidFill>
                  <a:schemeClr val="tx1"/>
                </a:solidFill>
              </a:ln>
            </c:spPr>
          </c:errBars>
          <c:val>
            <c:numRef>
              <c:f>'PLFA-PLEL'!$N$33:$X$33</c:f>
              <c:numCache>
                <c:formatCode>0.00</c:formatCode>
                <c:ptCount val="11"/>
                <c:pt idx="0">
                  <c:v>40.53231117994716</c:v>
                </c:pt>
                <c:pt idx="1">
                  <c:v>29.03908081016155</c:v>
                </c:pt>
                <c:pt idx="2">
                  <c:v>32.79244063398105</c:v>
                </c:pt>
                <c:pt idx="3">
                  <c:v>69.20559118673486</c:v>
                </c:pt>
                <c:pt idx="4">
                  <c:v>65.32860915532403</c:v>
                </c:pt>
                <c:pt idx="5">
                  <c:v>72.67305824146038</c:v>
                </c:pt>
                <c:pt idx="6">
                  <c:v>91.69225164254702</c:v>
                </c:pt>
                <c:pt idx="7">
                  <c:v>34.23595315112193</c:v>
                </c:pt>
                <c:pt idx="8">
                  <c:v>48.46100573359862</c:v>
                </c:pt>
                <c:pt idx="9">
                  <c:v>68.50004130405885</c:v>
                </c:pt>
                <c:pt idx="10">
                  <c:v>61.72456765412424</c:v>
                </c:pt>
              </c:numCache>
            </c:numRef>
          </c:val>
          <c:smooth val="0"/>
        </c:ser>
        <c:ser>
          <c:idx val="2"/>
          <c:order val="2"/>
          <c:tx>
            <c:v>H</c:v>
          </c:tx>
          <c:spPr>
            <a:ln>
              <a:noFill/>
            </a:ln>
          </c:spPr>
          <c:marker>
            <c:symbol val="triangle"/>
            <c:size val="10"/>
            <c:spPr>
              <a:noFill/>
              <a:ln>
                <a:solidFill>
                  <a:sysClr val="windowText" lastClr="000000"/>
                </a:solidFill>
              </a:ln>
            </c:spPr>
          </c:marker>
          <c:errBars>
            <c:errDir val="y"/>
            <c:errBarType val="both"/>
            <c:errValType val="percentage"/>
            <c:noEndCap val="0"/>
            <c:val val="5.0"/>
          </c:errBars>
          <c:val>
            <c:numRef>
              <c:f>'PLFA-PLEL'!$Z$33:$AJ$33</c:f>
              <c:numCache>
                <c:formatCode>0.00</c:formatCode>
                <c:ptCount val="11"/>
                <c:pt idx="0">
                  <c:v>40.53231117994716</c:v>
                </c:pt>
                <c:pt idx="1">
                  <c:v>23.39122629920324</c:v>
                </c:pt>
                <c:pt idx="2">
                  <c:v>25.87598025522417</c:v>
                </c:pt>
                <c:pt idx="3">
                  <c:v>66.32038754381473</c:v>
                </c:pt>
                <c:pt idx="4">
                  <c:v>74.64933859282503</c:v>
                </c:pt>
                <c:pt idx="5">
                  <c:v>68.55112642360441</c:v>
                </c:pt>
                <c:pt idx="6">
                  <c:v>57.99172982020335</c:v>
                </c:pt>
                <c:pt idx="7">
                  <c:v>36.93144628947593</c:v>
                </c:pt>
                <c:pt idx="8">
                  <c:v>23.81977486615233</c:v>
                </c:pt>
                <c:pt idx="9">
                  <c:v>108.9277400395834</c:v>
                </c:pt>
                <c:pt idx="10">
                  <c:v>108.0925608790383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76627128"/>
        <c:axId val="2076611352"/>
      </c:lineChart>
      <c:catAx>
        <c:axId val="207662712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Day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2076611352"/>
        <c:crosses val="autoZero"/>
        <c:auto val="1"/>
        <c:lblAlgn val="ctr"/>
        <c:lblOffset val="100"/>
        <c:noMultiLvlLbl val="0"/>
      </c:catAx>
      <c:valAx>
        <c:axId val="2076611352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mol g-1 VS </a:t>
                </a:r>
              </a:p>
            </c:rich>
          </c:tx>
          <c:overlay val="0"/>
        </c:title>
        <c:numFmt formatCode="0.00" sourceLinked="1"/>
        <c:majorTickMark val="out"/>
        <c:minorTickMark val="none"/>
        <c:tickLblPos val="nextTo"/>
        <c:crossAx val="2076627128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0000000000002" l="0.700000000000001" r="0.700000000000001" t="0.750000000000002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Total PLEL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Control</c:v>
          </c:tx>
          <c:spPr>
            <a:ln>
              <a:noFill/>
            </a:ln>
          </c:spPr>
          <c:marker>
            <c:symbol val="diamond"/>
            <c:size val="10"/>
            <c:spPr>
              <a:noFill/>
              <a:ln>
                <a:solidFill>
                  <a:schemeClr val="tx1"/>
                </a:solidFill>
              </a:ln>
            </c:spPr>
          </c:marker>
          <c:errBars>
            <c:errDir val="y"/>
            <c:errBarType val="both"/>
            <c:errValType val="stdErr"/>
            <c:noEndCap val="0"/>
          </c:errBars>
          <c:cat>
            <c:numRef>
              <c:f>'PLFA-PLEL'!$B$2:$L$2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'PLFA-PLEL'!$B$34:$L$34</c:f>
              <c:numCache>
                <c:formatCode>0.000</c:formatCode>
                <c:ptCount val="11"/>
                <c:pt idx="0">
                  <c:v>0.648226428571428</c:v>
                </c:pt>
                <c:pt idx="2">
                  <c:v>0.741593954702824</c:v>
                </c:pt>
                <c:pt idx="3">
                  <c:v>0.776854923522815</c:v>
                </c:pt>
                <c:pt idx="4">
                  <c:v>0.35396220674933</c:v>
                </c:pt>
                <c:pt idx="5">
                  <c:v>0.463601898796823</c:v>
                </c:pt>
                <c:pt idx="6">
                  <c:v>0.316779825578437</c:v>
                </c:pt>
                <c:pt idx="7">
                  <c:v>0.00910426244711375</c:v>
                </c:pt>
                <c:pt idx="8">
                  <c:v>0.0754286519243256</c:v>
                </c:pt>
                <c:pt idx="9">
                  <c:v>0.100607989531018</c:v>
                </c:pt>
                <c:pt idx="10">
                  <c:v>0.412775862398571</c:v>
                </c:pt>
              </c:numCache>
            </c:numRef>
          </c:val>
          <c:smooth val="0"/>
        </c:ser>
        <c:ser>
          <c:idx val="1"/>
          <c:order val="1"/>
          <c:tx>
            <c:v>M</c:v>
          </c:tx>
          <c:spPr>
            <a:ln>
              <a:noFill/>
            </a:ln>
          </c:spPr>
          <c:marker>
            <c:symbol val="square"/>
            <c:size val="10"/>
            <c:spPr>
              <a:noFill/>
              <a:ln>
                <a:solidFill>
                  <a:schemeClr val="tx1"/>
                </a:solidFill>
              </a:ln>
            </c:spPr>
          </c:marker>
          <c:errBars>
            <c:errDir val="y"/>
            <c:errBarType val="both"/>
            <c:errValType val="stdErr"/>
            <c:noEndCap val="0"/>
            <c:spPr>
              <a:ln>
                <a:solidFill>
                  <a:schemeClr val="tx1"/>
                </a:solidFill>
              </a:ln>
            </c:spPr>
          </c:errBars>
          <c:val>
            <c:numRef>
              <c:f>'PLFA-PLEL'!$N$34:$X$34</c:f>
              <c:numCache>
                <c:formatCode>0.000</c:formatCode>
                <c:ptCount val="11"/>
                <c:pt idx="0">
                  <c:v>0.648226428571428</c:v>
                </c:pt>
                <c:pt idx="2">
                  <c:v>0.146551724137931</c:v>
                </c:pt>
                <c:pt idx="3">
                  <c:v>0.0306967446270833</c:v>
                </c:pt>
                <c:pt idx="4">
                  <c:v>0.677882209642606</c:v>
                </c:pt>
                <c:pt idx="5">
                  <c:v>1.231059982823048</c:v>
                </c:pt>
                <c:pt idx="6">
                  <c:v>0.510223205951608</c:v>
                </c:pt>
                <c:pt idx="7">
                  <c:v>0.558227251294802</c:v>
                </c:pt>
                <c:pt idx="8">
                  <c:v>0.0739186137337625</c:v>
                </c:pt>
                <c:pt idx="9">
                  <c:v>0.0781807769792157</c:v>
                </c:pt>
                <c:pt idx="10">
                  <c:v>0.279943383602358</c:v>
                </c:pt>
              </c:numCache>
            </c:numRef>
          </c:val>
          <c:smooth val="0"/>
        </c:ser>
        <c:ser>
          <c:idx val="2"/>
          <c:order val="2"/>
          <c:tx>
            <c:v>H</c:v>
          </c:tx>
          <c:spPr>
            <a:ln>
              <a:noFill/>
            </a:ln>
          </c:spPr>
          <c:marker>
            <c:symbol val="triangle"/>
            <c:size val="10"/>
            <c:spPr>
              <a:noFill/>
              <a:ln>
                <a:solidFill>
                  <a:sysClr val="windowText" lastClr="000000"/>
                </a:solidFill>
              </a:ln>
            </c:spPr>
          </c:marker>
          <c:errBars>
            <c:errDir val="y"/>
            <c:errBarType val="both"/>
            <c:errValType val="percentage"/>
            <c:noEndCap val="0"/>
            <c:val val="5.0"/>
          </c:errBars>
          <c:val>
            <c:numRef>
              <c:f>'PLFA-PLEL'!$Z$34:$AJ$34</c:f>
              <c:numCache>
                <c:formatCode>0.000</c:formatCode>
                <c:ptCount val="11"/>
                <c:pt idx="0">
                  <c:v>0.648226428571428</c:v>
                </c:pt>
                <c:pt idx="2">
                  <c:v>0.0504178336484934</c:v>
                </c:pt>
                <c:pt idx="3">
                  <c:v>0.0469741081443839</c:v>
                </c:pt>
                <c:pt idx="4">
                  <c:v>1.194076524419705</c:v>
                </c:pt>
                <c:pt idx="5">
                  <c:v>0.437452311559688</c:v>
                </c:pt>
                <c:pt idx="6">
                  <c:v>1.230028929149795</c:v>
                </c:pt>
                <c:pt idx="7">
                  <c:v>1.064720884338626</c:v>
                </c:pt>
                <c:pt idx="8">
                  <c:v>0.0544052712641616</c:v>
                </c:pt>
                <c:pt idx="9">
                  <c:v>0.0859686571798072</c:v>
                </c:pt>
                <c:pt idx="10">
                  <c:v>0.624287648827203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76564392"/>
        <c:axId val="2076559768"/>
      </c:lineChart>
      <c:catAx>
        <c:axId val="207656439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Day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2076559768"/>
        <c:crosses val="autoZero"/>
        <c:auto val="1"/>
        <c:lblAlgn val="ctr"/>
        <c:lblOffset val="100"/>
        <c:noMultiLvlLbl val="0"/>
      </c:catAx>
      <c:valAx>
        <c:axId val="2076559768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mol g-1 VS </a:t>
                </a:r>
              </a:p>
            </c:rich>
          </c:tx>
          <c:overlay val="0"/>
        </c:title>
        <c:numFmt formatCode="0.000" sourceLinked="1"/>
        <c:majorTickMark val="out"/>
        <c:minorTickMark val="none"/>
        <c:tickLblPos val="nextTo"/>
        <c:crossAx val="2076564392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0000000000003" l="0.700000000000001" r="0.700000000000001" t="0.750000000000003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Trans/Cis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Control</c:v>
          </c:tx>
          <c:spPr>
            <a:ln>
              <a:noFill/>
            </a:ln>
          </c:spPr>
          <c:marker>
            <c:symbol val="diamond"/>
            <c:size val="10"/>
            <c:spPr>
              <a:noFill/>
              <a:ln>
                <a:solidFill>
                  <a:schemeClr val="tx1"/>
                </a:solidFill>
              </a:ln>
            </c:spPr>
          </c:marker>
          <c:errBars>
            <c:errDir val="y"/>
            <c:errBarType val="both"/>
            <c:errValType val="stdErr"/>
            <c:noEndCap val="0"/>
          </c:errBars>
          <c:cat>
            <c:numRef>
              <c:f>'PLFA-PLEL'!$B$2:$L$2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'PLFA-PLEL'!$B$36:$L$36</c:f>
              <c:numCache>
                <c:formatCode>General</c:formatCode>
                <c:ptCount val="11"/>
                <c:pt idx="0">
                  <c:v>1.113048713645897</c:v>
                </c:pt>
                <c:pt idx="1">
                  <c:v>0.489373136111857</c:v>
                </c:pt>
                <c:pt idx="2">
                  <c:v>0.945643787054392</c:v>
                </c:pt>
                <c:pt idx="3">
                  <c:v>0.969010314802304</c:v>
                </c:pt>
                <c:pt idx="4">
                  <c:v>0.947121429016684</c:v>
                </c:pt>
                <c:pt idx="5">
                  <c:v>0.960087622697668</c:v>
                </c:pt>
                <c:pt idx="6">
                  <c:v>0.915219308493526</c:v>
                </c:pt>
                <c:pt idx="7">
                  <c:v>0.0616986104062272</c:v>
                </c:pt>
                <c:pt idx="8">
                  <c:v>0.492208267345267</c:v>
                </c:pt>
                <c:pt idx="9">
                  <c:v>0.774231932197676</c:v>
                </c:pt>
                <c:pt idx="10">
                  <c:v>0.881056732705085</c:v>
                </c:pt>
              </c:numCache>
            </c:numRef>
          </c:val>
          <c:smooth val="0"/>
        </c:ser>
        <c:ser>
          <c:idx val="1"/>
          <c:order val="1"/>
          <c:tx>
            <c:v>M</c:v>
          </c:tx>
          <c:spPr>
            <a:ln>
              <a:noFill/>
            </a:ln>
          </c:spPr>
          <c:marker>
            <c:symbol val="square"/>
            <c:size val="10"/>
            <c:spPr>
              <a:noFill/>
              <a:ln>
                <a:solidFill>
                  <a:schemeClr val="tx1"/>
                </a:solidFill>
              </a:ln>
            </c:spPr>
          </c:marker>
          <c:errBars>
            <c:errDir val="y"/>
            <c:errBarType val="both"/>
            <c:errValType val="stdErr"/>
            <c:noEndCap val="0"/>
            <c:spPr>
              <a:ln>
                <a:solidFill>
                  <a:schemeClr val="tx1"/>
                </a:solidFill>
              </a:ln>
            </c:spPr>
          </c:errBars>
          <c:val>
            <c:numRef>
              <c:f>'PLFA-PLEL'!$N$36:$X$36</c:f>
              <c:numCache>
                <c:formatCode>General</c:formatCode>
                <c:ptCount val="11"/>
                <c:pt idx="0">
                  <c:v>1.113048713645897</c:v>
                </c:pt>
                <c:pt idx="1">
                  <c:v>0.0</c:v>
                </c:pt>
                <c:pt idx="2">
                  <c:v>0.721852835842418</c:v>
                </c:pt>
                <c:pt idx="3">
                  <c:v>0.972189827883126</c:v>
                </c:pt>
                <c:pt idx="4">
                  <c:v>0.925735226517244</c:v>
                </c:pt>
                <c:pt idx="5">
                  <c:v>1.01217103120474</c:v>
                </c:pt>
                <c:pt idx="6">
                  <c:v>0.827288880539546</c:v>
                </c:pt>
                <c:pt idx="7">
                  <c:v>0.857957119547251</c:v>
                </c:pt>
                <c:pt idx="8">
                  <c:v>0.900222125471462</c:v>
                </c:pt>
                <c:pt idx="9">
                  <c:v>0.839046819979919</c:v>
                </c:pt>
                <c:pt idx="10">
                  <c:v>0.907754360597215</c:v>
                </c:pt>
              </c:numCache>
            </c:numRef>
          </c:val>
          <c:smooth val="0"/>
        </c:ser>
        <c:ser>
          <c:idx val="2"/>
          <c:order val="2"/>
          <c:tx>
            <c:v>H</c:v>
          </c:tx>
          <c:spPr>
            <a:ln>
              <a:noFill/>
            </a:ln>
          </c:spPr>
          <c:marker>
            <c:symbol val="triangle"/>
            <c:size val="10"/>
            <c:spPr>
              <a:noFill/>
              <a:ln>
                <a:solidFill>
                  <a:sysClr val="windowText" lastClr="000000"/>
                </a:solidFill>
              </a:ln>
            </c:spPr>
          </c:marker>
          <c:errBars>
            <c:errDir val="y"/>
            <c:errBarType val="both"/>
            <c:errValType val="percentage"/>
            <c:noEndCap val="0"/>
            <c:val val="5.0"/>
          </c:errBars>
          <c:val>
            <c:numRef>
              <c:f>'PLFA-PLEL'!$Z$36:$AJ$36</c:f>
              <c:numCache>
                <c:formatCode>General</c:formatCode>
                <c:ptCount val="11"/>
                <c:pt idx="0">
                  <c:v>1.113048713645897</c:v>
                </c:pt>
                <c:pt idx="1">
                  <c:v>0.0</c:v>
                </c:pt>
                <c:pt idx="2">
                  <c:v>0.371146417461626</c:v>
                </c:pt>
                <c:pt idx="3">
                  <c:v>1.010613796120187</c:v>
                </c:pt>
                <c:pt idx="4">
                  <c:v>0.984805059566946</c:v>
                </c:pt>
                <c:pt idx="5">
                  <c:v>0.867795532766944</c:v>
                </c:pt>
                <c:pt idx="6">
                  <c:v>0.854667101784135</c:v>
                </c:pt>
                <c:pt idx="7">
                  <c:v>0.799837740303301</c:v>
                </c:pt>
                <c:pt idx="8">
                  <c:v>0.793463461796408</c:v>
                </c:pt>
                <c:pt idx="9">
                  <c:v>0.901537661701284</c:v>
                </c:pt>
                <c:pt idx="10">
                  <c:v>0.816268139618414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76499816"/>
        <c:axId val="2076487688"/>
      </c:lineChart>
      <c:catAx>
        <c:axId val="207649981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Day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2076487688"/>
        <c:crosses val="autoZero"/>
        <c:auto val="1"/>
        <c:lblAlgn val="ctr"/>
        <c:lblOffset val="100"/>
        <c:noMultiLvlLbl val="0"/>
      </c:catAx>
      <c:valAx>
        <c:axId val="2076487688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mol g-1 VS 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2076499816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0000000000003" l="0.700000000000001" r="0.700000000000001" t="0.750000000000003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30310858585859"/>
          <c:y val="0.0229509413496199"/>
          <c:w val="0.75545"/>
          <c:h val="0.867698593073365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'PLFA-PLEL graphs'!$A$3</c:f>
              <c:strCache>
                <c:ptCount val="1"/>
                <c:pt idx="0">
                  <c:v>11:0</c:v>
                </c:pt>
              </c:strCache>
            </c:strRef>
          </c:tx>
          <c:invertIfNegative val="0"/>
          <c:cat>
            <c:numRef>
              <c:f>'PLFA-PLEL graphs'!$B$2:$L$2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graphs'!$B$3:$L$3</c:f>
              <c:numCache>
                <c:formatCode>0.00</c:formatCode>
                <c:ptCount val="11"/>
                <c:pt idx="0">
                  <c:v>1.881469197147729</c:v>
                </c:pt>
                <c:pt idx="1">
                  <c:v>3.102805123199888</c:v>
                </c:pt>
                <c:pt idx="2">
                  <c:v>0.763077453603198</c:v>
                </c:pt>
                <c:pt idx="3">
                  <c:v>0.405383348812838</c:v>
                </c:pt>
                <c:pt idx="4">
                  <c:v>0.501473091363747</c:v>
                </c:pt>
                <c:pt idx="5">
                  <c:v>0.878915980001462</c:v>
                </c:pt>
                <c:pt idx="6">
                  <c:v>1.072360267558508</c:v>
                </c:pt>
                <c:pt idx="7">
                  <c:v>0.456241571301639</c:v>
                </c:pt>
                <c:pt idx="8">
                  <c:v>0.954930965425147</c:v>
                </c:pt>
                <c:pt idx="9">
                  <c:v>1.083071651214883</c:v>
                </c:pt>
                <c:pt idx="10">
                  <c:v>0.82975226484583</c:v>
                </c:pt>
              </c:numCache>
            </c:numRef>
          </c:val>
        </c:ser>
        <c:ser>
          <c:idx val="1"/>
          <c:order val="1"/>
          <c:tx>
            <c:strRef>
              <c:f>'PLFA-PLEL graphs'!$A$4</c:f>
              <c:strCache>
                <c:ptCount val="1"/>
                <c:pt idx="0">
                  <c:v>2OH-10:0</c:v>
                </c:pt>
              </c:strCache>
            </c:strRef>
          </c:tx>
          <c:invertIfNegative val="0"/>
          <c:cat>
            <c:numRef>
              <c:f>'PLFA-PLEL graphs'!$B$2:$L$2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graphs'!$B$4:$L$4</c:f>
              <c:numCache>
                <c:formatCode>0.00</c:formatCode>
                <c:ptCount val="11"/>
                <c:pt idx="0">
                  <c:v>0.0</c:v>
                </c:pt>
                <c:pt idx="1">
                  <c:v>0.0</c:v>
                </c:pt>
                <c:pt idx="2">
                  <c:v>0.677694565423276</c:v>
                </c:pt>
                <c:pt idx="3">
                  <c:v>0.0</c:v>
                </c:pt>
                <c:pt idx="4">
                  <c:v>0.0</c:v>
                </c:pt>
                <c:pt idx="5">
                  <c:v>0.0</c:v>
                </c:pt>
                <c:pt idx="6">
                  <c:v>0.0</c:v>
                </c:pt>
                <c:pt idx="7">
                  <c:v>0.0</c:v>
                </c:pt>
                <c:pt idx="8">
                  <c:v>0.0</c:v>
                </c:pt>
                <c:pt idx="9">
                  <c:v>0.0</c:v>
                </c:pt>
                <c:pt idx="10">
                  <c:v>0.0</c:v>
                </c:pt>
              </c:numCache>
            </c:numRef>
          </c:val>
        </c:ser>
        <c:ser>
          <c:idx val="2"/>
          <c:order val="2"/>
          <c:tx>
            <c:strRef>
              <c:f>'PLFA-PLEL graphs'!$A$5</c:f>
              <c:strCache>
                <c:ptCount val="1"/>
                <c:pt idx="0">
                  <c:v>12:0</c:v>
                </c:pt>
              </c:strCache>
            </c:strRef>
          </c:tx>
          <c:invertIfNegative val="0"/>
          <c:cat>
            <c:numRef>
              <c:f>'PLFA-PLEL graphs'!$B$2:$L$2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graphs'!$B$5:$L$5</c:f>
              <c:numCache>
                <c:formatCode>0.00</c:formatCode>
                <c:ptCount val="11"/>
                <c:pt idx="0">
                  <c:v>0.0</c:v>
                </c:pt>
                <c:pt idx="1">
                  <c:v>0.0</c:v>
                </c:pt>
                <c:pt idx="2">
                  <c:v>0.0</c:v>
                </c:pt>
                <c:pt idx="3">
                  <c:v>0.0</c:v>
                </c:pt>
                <c:pt idx="4">
                  <c:v>0.0</c:v>
                </c:pt>
                <c:pt idx="5">
                  <c:v>0.0</c:v>
                </c:pt>
                <c:pt idx="6">
                  <c:v>0.0</c:v>
                </c:pt>
                <c:pt idx="7">
                  <c:v>0.0</c:v>
                </c:pt>
                <c:pt idx="8">
                  <c:v>0.0</c:v>
                </c:pt>
                <c:pt idx="9">
                  <c:v>0.0</c:v>
                </c:pt>
                <c:pt idx="10">
                  <c:v>0.0</c:v>
                </c:pt>
              </c:numCache>
            </c:numRef>
          </c:val>
        </c:ser>
        <c:ser>
          <c:idx val="3"/>
          <c:order val="3"/>
          <c:tx>
            <c:strRef>
              <c:f>'PLFA-PLEL graphs'!$A$6</c:f>
              <c:strCache>
                <c:ptCount val="1"/>
                <c:pt idx="0">
                  <c:v>13:0</c:v>
                </c:pt>
              </c:strCache>
            </c:strRef>
          </c:tx>
          <c:invertIfNegative val="0"/>
          <c:cat>
            <c:numRef>
              <c:f>'PLFA-PLEL graphs'!$B$2:$L$2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graphs'!$B$6:$L$6</c:f>
              <c:numCache>
                <c:formatCode>0.00</c:formatCode>
                <c:ptCount val="11"/>
                <c:pt idx="0">
                  <c:v>0.0693689194938725</c:v>
                </c:pt>
                <c:pt idx="1">
                  <c:v>0.402383605857247</c:v>
                </c:pt>
                <c:pt idx="2">
                  <c:v>0.0898513572509008</c:v>
                </c:pt>
                <c:pt idx="3">
                  <c:v>0.104350957724238</c:v>
                </c:pt>
                <c:pt idx="4">
                  <c:v>0.121837772933344</c:v>
                </c:pt>
                <c:pt idx="5">
                  <c:v>0.171909017889641</c:v>
                </c:pt>
                <c:pt idx="6">
                  <c:v>0.161271256100966</c:v>
                </c:pt>
                <c:pt idx="7">
                  <c:v>0.176029629883708</c:v>
                </c:pt>
                <c:pt idx="8">
                  <c:v>0.316504803226162</c:v>
                </c:pt>
                <c:pt idx="9">
                  <c:v>0.28717117068787</c:v>
                </c:pt>
                <c:pt idx="10">
                  <c:v>0.23393591089048</c:v>
                </c:pt>
              </c:numCache>
            </c:numRef>
          </c:val>
        </c:ser>
        <c:ser>
          <c:idx val="4"/>
          <c:order val="4"/>
          <c:tx>
            <c:strRef>
              <c:f>'PLFA-PLEL graphs'!$A$7</c:f>
              <c:strCache>
                <c:ptCount val="1"/>
                <c:pt idx="0">
                  <c:v>2OH-12:0</c:v>
                </c:pt>
              </c:strCache>
            </c:strRef>
          </c:tx>
          <c:invertIfNegative val="0"/>
          <c:cat>
            <c:numRef>
              <c:f>'PLFA-PLEL graphs'!$B$2:$L$2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graphs'!$B$7:$L$7</c:f>
              <c:numCache>
                <c:formatCode>0.00</c:formatCode>
                <c:ptCount val="11"/>
                <c:pt idx="0">
                  <c:v>0.0</c:v>
                </c:pt>
                <c:pt idx="1">
                  <c:v>0.0</c:v>
                </c:pt>
                <c:pt idx="2">
                  <c:v>0.047292368424227</c:v>
                </c:pt>
                <c:pt idx="3">
                  <c:v>0.0189070815552654</c:v>
                </c:pt>
                <c:pt idx="4">
                  <c:v>0.057696729041823</c:v>
                </c:pt>
                <c:pt idx="5">
                  <c:v>0.0694346837065275</c:v>
                </c:pt>
                <c:pt idx="6">
                  <c:v>0.0877081150603072</c:v>
                </c:pt>
                <c:pt idx="7">
                  <c:v>0.0668209727545557</c:v>
                </c:pt>
                <c:pt idx="8">
                  <c:v>0.0963650769494899</c:v>
                </c:pt>
                <c:pt idx="9">
                  <c:v>0.136776750552856</c:v>
                </c:pt>
                <c:pt idx="10">
                  <c:v>0.0454539603002223</c:v>
                </c:pt>
              </c:numCache>
            </c:numRef>
          </c:val>
        </c:ser>
        <c:ser>
          <c:idx val="5"/>
          <c:order val="5"/>
          <c:tx>
            <c:strRef>
              <c:f>'PLFA-PLEL graphs'!$A$8</c:f>
              <c:strCache>
                <c:ptCount val="1"/>
                <c:pt idx="0">
                  <c:v>3OH-12:0</c:v>
                </c:pt>
              </c:strCache>
            </c:strRef>
          </c:tx>
          <c:invertIfNegative val="0"/>
          <c:cat>
            <c:numRef>
              <c:f>'PLFA-PLEL graphs'!$B$2:$L$2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graphs'!$B$8:$L$8</c:f>
              <c:numCache>
                <c:formatCode>0.00</c:formatCode>
                <c:ptCount val="11"/>
                <c:pt idx="0">
                  <c:v>0.0</c:v>
                </c:pt>
                <c:pt idx="1">
                  <c:v>0.0</c:v>
                </c:pt>
                <c:pt idx="2">
                  <c:v>0.0</c:v>
                </c:pt>
                <c:pt idx="3">
                  <c:v>0.0</c:v>
                </c:pt>
                <c:pt idx="4">
                  <c:v>0.0</c:v>
                </c:pt>
                <c:pt idx="5">
                  <c:v>0.0</c:v>
                </c:pt>
                <c:pt idx="6">
                  <c:v>0.0</c:v>
                </c:pt>
                <c:pt idx="7">
                  <c:v>0.0</c:v>
                </c:pt>
                <c:pt idx="8">
                  <c:v>0.0</c:v>
                </c:pt>
                <c:pt idx="9">
                  <c:v>0.0</c:v>
                </c:pt>
                <c:pt idx="10">
                  <c:v>0.0</c:v>
                </c:pt>
              </c:numCache>
            </c:numRef>
          </c:val>
        </c:ser>
        <c:ser>
          <c:idx val="6"/>
          <c:order val="6"/>
          <c:tx>
            <c:strRef>
              <c:f>'PLFA-PLEL graphs'!$A$9</c:f>
              <c:strCache>
                <c:ptCount val="1"/>
                <c:pt idx="0">
                  <c:v>14:0</c:v>
                </c:pt>
              </c:strCache>
            </c:strRef>
          </c:tx>
          <c:invertIfNegative val="0"/>
          <c:cat>
            <c:numRef>
              <c:f>'PLFA-PLEL graphs'!$B$2:$L$2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graphs'!$B$9:$L$9</c:f>
              <c:numCache>
                <c:formatCode>0.00</c:formatCode>
                <c:ptCount val="11"/>
                <c:pt idx="0">
                  <c:v>2.335439591552617</c:v>
                </c:pt>
                <c:pt idx="1">
                  <c:v>5.81483953756809</c:v>
                </c:pt>
                <c:pt idx="2">
                  <c:v>3.732212602807344</c:v>
                </c:pt>
                <c:pt idx="3">
                  <c:v>3.587566264678049</c:v>
                </c:pt>
                <c:pt idx="4">
                  <c:v>3.242311699377495</c:v>
                </c:pt>
                <c:pt idx="5">
                  <c:v>3.707087135500721</c:v>
                </c:pt>
                <c:pt idx="6">
                  <c:v>3.434670201081931</c:v>
                </c:pt>
                <c:pt idx="7">
                  <c:v>4.750441717705038</c:v>
                </c:pt>
                <c:pt idx="8">
                  <c:v>3.570801994717245</c:v>
                </c:pt>
                <c:pt idx="9">
                  <c:v>4.416091306619937</c:v>
                </c:pt>
                <c:pt idx="10">
                  <c:v>3.344907062123731</c:v>
                </c:pt>
              </c:numCache>
            </c:numRef>
          </c:val>
        </c:ser>
        <c:ser>
          <c:idx val="7"/>
          <c:order val="7"/>
          <c:tx>
            <c:strRef>
              <c:f>'PLFA-PLEL graphs'!$A$10</c:f>
              <c:strCache>
                <c:ptCount val="1"/>
                <c:pt idx="0">
                  <c:v>iso-15:0</c:v>
                </c:pt>
              </c:strCache>
            </c:strRef>
          </c:tx>
          <c:invertIfNegative val="0"/>
          <c:cat>
            <c:numRef>
              <c:f>'PLFA-PLEL graphs'!$B$2:$L$2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graphs'!$B$10:$L$10</c:f>
              <c:numCache>
                <c:formatCode>0.00</c:formatCode>
                <c:ptCount val="11"/>
                <c:pt idx="0">
                  <c:v>11.94995607997482</c:v>
                </c:pt>
                <c:pt idx="1">
                  <c:v>11.18099967668095</c:v>
                </c:pt>
                <c:pt idx="2">
                  <c:v>12.15405705888683</c:v>
                </c:pt>
                <c:pt idx="3">
                  <c:v>9.38379622285712</c:v>
                </c:pt>
                <c:pt idx="4">
                  <c:v>9.421531218054845</c:v>
                </c:pt>
                <c:pt idx="5">
                  <c:v>10.74287412074217</c:v>
                </c:pt>
                <c:pt idx="6">
                  <c:v>10.67690683309637</c:v>
                </c:pt>
                <c:pt idx="7">
                  <c:v>10.54833189881762</c:v>
                </c:pt>
                <c:pt idx="8">
                  <c:v>11.13578903131955</c:v>
                </c:pt>
                <c:pt idx="9">
                  <c:v>12.48134757010328</c:v>
                </c:pt>
                <c:pt idx="10">
                  <c:v>9.337535873505704</c:v>
                </c:pt>
              </c:numCache>
            </c:numRef>
          </c:val>
        </c:ser>
        <c:ser>
          <c:idx val="8"/>
          <c:order val="8"/>
          <c:tx>
            <c:strRef>
              <c:f>'PLFA-PLEL graphs'!$A$11</c:f>
              <c:strCache>
                <c:ptCount val="1"/>
                <c:pt idx="0">
                  <c:v>anteiso-15:0</c:v>
                </c:pt>
              </c:strCache>
            </c:strRef>
          </c:tx>
          <c:invertIfNegative val="0"/>
          <c:cat>
            <c:numRef>
              <c:f>'PLFA-PLEL graphs'!$B$2:$L$2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graphs'!$B$11:$L$11</c:f>
              <c:numCache>
                <c:formatCode>0.00</c:formatCode>
                <c:ptCount val="11"/>
                <c:pt idx="0">
                  <c:v>10.03132628650459</c:v>
                </c:pt>
                <c:pt idx="1">
                  <c:v>8.392066562742998</c:v>
                </c:pt>
                <c:pt idx="2">
                  <c:v>10.52124602158063</c:v>
                </c:pt>
                <c:pt idx="3">
                  <c:v>8.493159426622563</c:v>
                </c:pt>
                <c:pt idx="4">
                  <c:v>9.640608028516729</c:v>
                </c:pt>
                <c:pt idx="5">
                  <c:v>10.54176617728408</c:v>
                </c:pt>
                <c:pt idx="6">
                  <c:v>11.61137710611311</c:v>
                </c:pt>
                <c:pt idx="7">
                  <c:v>11.08287003307498</c:v>
                </c:pt>
                <c:pt idx="8">
                  <c:v>10.86748293090213</c:v>
                </c:pt>
                <c:pt idx="9">
                  <c:v>11.82552864120307</c:v>
                </c:pt>
                <c:pt idx="10">
                  <c:v>9.627428191921071</c:v>
                </c:pt>
              </c:numCache>
            </c:numRef>
          </c:val>
        </c:ser>
        <c:ser>
          <c:idx val="9"/>
          <c:order val="9"/>
          <c:tx>
            <c:strRef>
              <c:f>'PLFA-PLEL graphs'!$A$12</c:f>
              <c:strCache>
                <c:ptCount val="1"/>
                <c:pt idx="0">
                  <c:v>15:0</c:v>
                </c:pt>
              </c:strCache>
            </c:strRef>
          </c:tx>
          <c:invertIfNegative val="0"/>
          <c:cat>
            <c:numRef>
              <c:f>'PLFA-PLEL graphs'!$B$2:$L$2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graphs'!$B$12:$L$12</c:f>
              <c:numCache>
                <c:formatCode>0.00</c:formatCode>
                <c:ptCount val="11"/>
                <c:pt idx="0">
                  <c:v>1.986941862805773</c:v>
                </c:pt>
                <c:pt idx="1">
                  <c:v>2.260821587470156</c:v>
                </c:pt>
                <c:pt idx="2">
                  <c:v>1.621410762451833</c:v>
                </c:pt>
                <c:pt idx="3">
                  <c:v>1.507491376271547</c:v>
                </c:pt>
                <c:pt idx="4">
                  <c:v>1.686923130970931</c:v>
                </c:pt>
                <c:pt idx="5">
                  <c:v>1.653576164133517</c:v>
                </c:pt>
                <c:pt idx="6">
                  <c:v>2.050745427991251</c:v>
                </c:pt>
                <c:pt idx="7">
                  <c:v>1.91747182728548</c:v>
                </c:pt>
                <c:pt idx="8">
                  <c:v>1.657577396453835</c:v>
                </c:pt>
                <c:pt idx="9">
                  <c:v>2.04333908413052</c:v>
                </c:pt>
                <c:pt idx="10">
                  <c:v>1.613725985358391</c:v>
                </c:pt>
              </c:numCache>
            </c:numRef>
          </c:val>
        </c:ser>
        <c:ser>
          <c:idx val="10"/>
          <c:order val="10"/>
          <c:tx>
            <c:strRef>
              <c:f>'PLFA-PLEL graphs'!$A$13</c:f>
              <c:strCache>
                <c:ptCount val="1"/>
                <c:pt idx="0">
                  <c:v>3OH-14:0</c:v>
                </c:pt>
              </c:strCache>
            </c:strRef>
          </c:tx>
          <c:invertIfNegative val="0"/>
          <c:cat>
            <c:numRef>
              <c:f>'PLFA-PLEL graphs'!$B$2:$L$2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graphs'!$B$13:$L$13</c:f>
              <c:numCache>
                <c:formatCode>0.00</c:formatCode>
                <c:ptCount val="11"/>
                <c:pt idx="0">
                  <c:v>1.621578331403816</c:v>
                </c:pt>
                <c:pt idx="1">
                  <c:v>1.884108597818708</c:v>
                </c:pt>
                <c:pt idx="2">
                  <c:v>2.411880082518156</c:v>
                </c:pt>
                <c:pt idx="3">
                  <c:v>0.0</c:v>
                </c:pt>
                <c:pt idx="4">
                  <c:v>0.726555437565707</c:v>
                </c:pt>
                <c:pt idx="5">
                  <c:v>1.514427059650364</c:v>
                </c:pt>
                <c:pt idx="6">
                  <c:v>1.647609611090395</c:v>
                </c:pt>
                <c:pt idx="7">
                  <c:v>0.0</c:v>
                </c:pt>
                <c:pt idx="8">
                  <c:v>1.252909821751315</c:v>
                </c:pt>
                <c:pt idx="9">
                  <c:v>1.793303896657996</c:v>
                </c:pt>
                <c:pt idx="10">
                  <c:v>1.448429680219574</c:v>
                </c:pt>
              </c:numCache>
            </c:numRef>
          </c:val>
        </c:ser>
        <c:ser>
          <c:idx val="11"/>
          <c:order val="11"/>
          <c:tx>
            <c:strRef>
              <c:f>'PLFA-PLEL graphs'!$A$14</c:f>
              <c:strCache>
                <c:ptCount val="1"/>
                <c:pt idx="0">
                  <c:v>iso-16:0</c:v>
                </c:pt>
              </c:strCache>
            </c:strRef>
          </c:tx>
          <c:invertIfNegative val="0"/>
          <c:cat>
            <c:numRef>
              <c:f>'PLFA-PLEL graphs'!$B$2:$L$2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graphs'!$B$14:$L$14</c:f>
              <c:numCache>
                <c:formatCode>0.00</c:formatCode>
                <c:ptCount val="11"/>
                <c:pt idx="0">
                  <c:v>2.155184203336673</c:v>
                </c:pt>
                <c:pt idx="1">
                  <c:v>4.919246278180676</c:v>
                </c:pt>
                <c:pt idx="2">
                  <c:v>0.0</c:v>
                </c:pt>
                <c:pt idx="3">
                  <c:v>1.731835616799214</c:v>
                </c:pt>
                <c:pt idx="4">
                  <c:v>1.60026377315804</c:v>
                </c:pt>
                <c:pt idx="5">
                  <c:v>0.668551549111862</c:v>
                </c:pt>
                <c:pt idx="6">
                  <c:v>0.503396876546464</c:v>
                </c:pt>
                <c:pt idx="7">
                  <c:v>1.677526320432347</c:v>
                </c:pt>
                <c:pt idx="8">
                  <c:v>1.08421881796399</c:v>
                </c:pt>
                <c:pt idx="9">
                  <c:v>0.0</c:v>
                </c:pt>
                <c:pt idx="10">
                  <c:v>1.272573819203613</c:v>
                </c:pt>
              </c:numCache>
            </c:numRef>
          </c:val>
        </c:ser>
        <c:ser>
          <c:idx val="12"/>
          <c:order val="12"/>
          <c:tx>
            <c:strRef>
              <c:f>'PLFA-PLEL graphs'!$A$15</c:f>
              <c:strCache>
                <c:ptCount val="1"/>
                <c:pt idx="0">
                  <c:v>cis 16:1 w7</c:v>
                </c:pt>
              </c:strCache>
            </c:strRef>
          </c:tx>
          <c:invertIfNegative val="0"/>
          <c:cat>
            <c:numRef>
              <c:f>'PLFA-PLEL graphs'!$B$2:$L$2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graphs'!$B$15:$L$15</c:f>
              <c:numCache>
                <c:formatCode>0.00</c:formatCode>
                <c:ptCount val="11"/>
                <c:pt idx="0">
                  <c:v>14.48919500402278</c:v>
                </c:pt>
                <c:pt idx="1">
                  <c:v>9.79548543371775</c:v>
                </c:pt>
                <c:pt idx="2">
                  <c:v>15.06986684289271</c:v>
                </c:pt>
                <c:pt idx="3">
                  <c:v>17.92512197640037</c:v>
                </c:pt>
                <c:pt idx="4">
                  <c:v>16.3099203305533</c:v>
                </c:pt>
                <c:pt idx="5">
                  <c:v>15.69094810003155</c:v>
                </c:pt>
                <c:pt idx="6">
                  <c:v>15.66391358916398</c:v>
                </c:pt>
                <c:pt idx="7">
                  <c:v>17.58807258449691</c:v>
                </c:pt>
                <c:pt idx="8">
                  <c:v>17.21922513851253</c:v>
                </c:pt>
                <c:pt idx="9">
                  <c:v>13.63326366554504</c:v>
                </c:pt>
                <c:pt idx="10">
                  <c:v>18.56149533299502</c:v>
                </c:pt>
              </c:numCache>
            </c:numRef>
          </c:val>
        </c:ser>
        <c:ser>
          <c:idx val="13"/>
          <c:order val="13"/>
          <c:tx>
            <c:strRef>
              <c:f>'PLFA-PLEL graphs'!$A$16</c:f>
              <c:strCache>
                <c:ptCount val="1"/>
                <c:pt idx="0">
                  <c:v>16:0</c:v>
                </c:pt>
              </c:strCache>
            </c:strRef>
          </c:tx>
          <c:invertIfNegative val="0"/>
          <c:cat>
            <c:numRef>
              <c:f>'PLFA-PLEL graphs'!$B$2:$L$2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graphs'!$B$16:$L$16</c:f>
              <c:numCache>
                <c:formatCode>0.00</c:formatCode>
                <c:ptCount val="11"/>
                <c:pt idx="0">
                  <c:v>19.35687449106181</c:v>
                </c:pt>
                <c:pt idx="1">
                  <c:v>16.65169460285165</c:v>
                </c:pt>
                <c:pt idx="2">
                  <c:v>16.5111127970849</c:v>
                </c:pt>
                <c:pt idx="3">
                  <c:v>17.92809625995461</c:v>
                </c:pt>
                <c:pt idx="4">
                  <c:v>17.11361344002436</c:v>
                </c:pt>
                <c:pt idx="5">
                  <c:v>16.04663046519767</c:v>
                </c:pt>
                <c:pt idx="6">
                  <c:v>15.47218705760611</c:v>
                </c:pt>
                <c:pt idx="7">
                  <c:v>7.917984872127436</c:v>
                </c:pt>
                <c:pt idx="8">
                  <c:v>17.40498087676302</c:v>
                </c:pt>
                <c:pt idx="9">
                  <c:v>13.65279850578447</c:v>
                </c:pt>
                <c:pt idx="10">
                  <c:v>19.49355020311431</c:v>
                </c:pt>
              </c:numCache>
            </c:numRef>
          </c:val>
        </c:ser>
        <c:ser>
          <c:idx val="14"/>
          <c:order val="14"/>
          <c:tx>
            <c:strRef>
              <c:f>'PLFA-PLEL graphs'!$A$17</c:f>
              <c:strCache>
                <c:ptCount val="1"/>
                <c:pt idx="0">
                  <c:v>iso-17:1</c:v>
                </c:pt>
              </c:strCache>
            </c:strRef>
          </c:tx>
          <c:invertIfNegative val="0"/>
          <c:cat>
            <c:numRef>
              <c:f>'PLFA-PLEL graphs'!$B$2:$L$2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graphs'!$B$17:$L$17</c:f>
              <c:numCache>
                <c:formatCode>0.00</c:formatCode>
                <c:ptCount val="11"/>
                <c:pt idx="0">
                  <c:v>1.23454923346763</c:v>
                </c:pt>
                <c:pt idx="1">
                  <c:v>1.202957060147757</c:v>
                </c:pt>
                <c:pt idx="2">
                  <c:v>0.77094138957975</c:v>
                </c:pt>
                <c:pt idx="3">
                  <c:v>1.36229227507853</c:v>
                </c:pt>
                <c:pt idx="4">
                  <c:v>1.276464318516884</c:v>
                </c:pt>
                <c:pt idx="5">
                  <c:v>1.04292530084093</c:v>
                </c:pt>
                <c:pt idx="6">
                  <c:v>1.040679465718021</c:v>
                </c:pt>
                <c:pt idx="7">
                  <c:v>11.834889618548</c:v>
                </c:pt>
                <c:pt idx="8">
                  <c:v>1.243998960505622</c:v>
                </c:pt>
                <c:pt idx="9">
                  <c:v>1.113218802626883</c:v>
                </c:pt>
                <c:pt idx="10">
                  <c:v>1.140241332408126</c:v>
                </c:pt>
              </c:numCache>
            </c:numRef>
          </c:val>
        </c:ser>
        <c:ser>
          <c:idx val="15"/>
          <c:order val="15"/>
          <c:tx>
            <c:strRef>
              <c:f>'PLFA-PLEL graphs'!$A$18</c:f>
              <c:strCache>
                <c:ptCount val="1"/>
                <c:pt idx="0">
                  <c:v>cyc 17:0</c:v>
                </c:pt>
              </c:strCache>
            </c:strRef>
          </c:tx>
          <c:invertIfNegative val="0"/>
          <c:cat>
            <c:numRef>
              <c:f>'PLFA-PLEL graphs'!$B$2:$L$2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graphs'!$B$18:$L$18</c:f>
              <c:numCache>
                <c:formatCode>0.00</c:formatCode>
                <c:ptCount val="11"/>
                <c:pt idx="0">
                  <c:v>0.0</c:v>
                </c:pt>
                <c:pt idx="1">
                  <c:v>0.0</c:v>
                </c:pt>
                <c:pt idx="2">
                  <c:v>0.0</c:v>
                </c:pt>
                <c:pt idx="3">
                  <c:v>1.276526403528861</c:v>
                </c:pt>
                <c:pt idx="4">
                  <c:v>0.0</c:v>
                </c:pt>
                <c:pt idx="5">
                  <c:v>0.0</c:v>
                </c:pt>
                <c:pt idx="6">
                  <c:v>0.0</c:v>
                </c:pt>
                <c:pt idx="7">
                  <c:v>0.884653921527105</c:v>
                </c:pt>
                <c:pt idx="8">
                  <c:v>0.0</c:v>
                </c:pt>
                <c:pt idx="9">
                  <c:v>0.0</c:v>
                </c:pt>
                <c:pt idx="10">
                  <c:v>0.0</c:v>
                </c:pt>
              </c:numCache>
            </c:numRef>
          </c:val>
        </c:ser>
        <c:ser>
          <c:idx val="16"/>
          <c:order val="16"/>
          <c:tx>
            <c:strRef>
              <c:f>'PLFA-PLEL graphs'!$A$19</c:f>
              <c:strCache>
                <c:ptCount val="1"/>
                <c:pt idx="0">
                  <c:v>17:0</c:v>
                </c:pt>
              </c:strCache>
            </c:strRef>
          </c:tx>
          <c:invertIfNegative val="0"/>
          <c:cat>
            <c:numRef>
              <c:f>'PLFA-PLEL graphs'!$B$2:$L$2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graphs'!$B$19:$L$19</c:f>
              <c:numCache>
                <c:formatCode>0.00</c:formatCode>
                <c:ptCount val="11"/>
                <c:pt idx="0">
                  <c:v>0.710891613738081</c:v>
                </c:pt>
                <c:pt idx="1">
                  <c:v>0.748139351362824</c:v>
                </c:pt>
                <c:pt idx="2">
                  <c:v>0.550527006545015</c:v>
                </c:pt>
                <c:pt idx="3">
                  <c:v>0.561269371074303</c:v>
                </c:pt>
                <c:pt idx="4">
                  <c:v>0.621772098621407</c:v>
                </c:pt>
                <c:pt idx="5">
                  <c:v>0.628550293390696</c:v>
                </c:pt>
                <c:pt idx="6">
                  <c:v>0.540388166494289</c:v>
                </c:pt>
                <c:pt idx="7">
                  <c:v>0.640432277850113</c:v>
                </c:pt>
                <c:pt idx="8">
                  <c:v>0.572381783088645</c:v>
                </c:pt>
                <c:pt idx="9">
                  <c:v>0.648207384001178</c:v>
                </c:pt>
                <c:pt idx="10">
                  <c:v>0.672530558569653</c:v>
                </c:pt>
              </c:numCache>
            </c:numRef>
          </c:val>
        </c:ser>
        <c:ser>
          <c:idx val="17"/>
          <c:order val="17"/>
          <c:tx>
            <c:strRef>
              <c:f>'PLFA-PLEL graphs'!$A$20</c:f>
              <c:strCache>
                <c:ptCount val="1"/>
                <c:pt idx="0">
                  <c:v>2-OH 16:0</c:v>
                </c:pt>
              </c:strCache>
            </c:strRef>
          </c:tx>
          <c:invertIfNegative val="0"/>
          <c:cat>
            <c:numRef>
              <c:f>'PLFA-PLEL graphs'!$B$2:$L$2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graphs'!$B$20:$L$20</c:f>
              <c:numCache>
                <c:formatCode>0.00</c:formatCode>
                <c:ptCount val="11"/>
                <c:pt idx="0">
                  <c:v>0.0</c:v>
                </c:pt>
                <c:pt idx="1">
                  <c:v>0.0</c:v>
                </c:pt>
                <c:pt idx="2">
                  <c:v>1.384278075256454</c:v>
                </c:pt>
                <c:pt idx="3">
                  <c:v>0.0</c:v>
                </c:pt>
                <c:pt idx="4">
                  <c:v>0.0</c:v>
                </c:pt>
                <c:pt idx="5">
                  <c:v>0.0</c:v>
                </c:pt>
                <c:pt idx="6">
                  <c:v>0.0</c:v>
                </c:pt>
                <c:pt idx="7">
                  <c:v>0.516531516978045</c:v>
                </c:pt>
                <c:pt idx="8">
                  <c:v>0.0</c:v>
                </c:pt>
                <c:pt idx="9">
                  <c:v>0.0</c:v>
                </c:pt>
                <c:pt idx="10">
                  <c:v>0.0</c:v>
                </c:pt>
              </c:numCache>
            </c:numRef>
          </c:val>
        </c:ser>
        <c:ser>
          <c:idx val="18"/>
          <c:order val="18"/>
          <c:tx>
            <c:strRef>
              <c:f>'PLFA-PLEL graphs'!$A$21</c:f>
              <c:strCache>
                <c:ptCount val="1"/>
                <c:pt idx="0">
                  <c:v>18:2 w6cis</c:v>
                </c:pt>
              </c:strCache>
            </c:strRef>
          </c:tx>
          <c:invertIfNegative val="0"/>
          <c:cat>
            <c:numRef>
              <c:f>'PLFA-PLEL graphs'!$B$2:$L$2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graphs'!$B$21:$L$21</c:f>
              <c:numCache>
                <c:formatCode>0.00</c:formatCode>
                <c:ptCount val="11"/>
                <c:pt idx="0">
                  <c:v>0.0</c:v>
                </c:pt>
                <c:pt idx="1">
                  <c:v>10.49183171885866</c:v>
                </c:pt>
                <c:pt idx="2">
                  <c:v>5.736972706751394</c:v>
                </c:pt>
                <c:pt idx="3">
                  <c:v>2.415710745375238</c:v>
                </c:pt>
                <c:pt idx="4">
                  <c:v>3.543040356642546</c:v>
                </c:pt>
                <c:pt idx="5">
                  <c:v>3.189483048034163</c:v>
                </c:pt>
                <c:pt idx="6">
                  <c:v>3.533842988987965</c:v>
                </c:pt>
                <c:pt idx="7">
                  <c:v>4.138863727048447</c:v>
                </c:pt>
                <c:pt idx="8">
                  <c:v>3.726610177769665</c:v>
                </c:pt>
                <c:pt idx="9">
                  <c:v>3.241362502866696</c:v>
                </c:pt>
                <c:pt idx="10">
                  <c:v>2.784811302464561</c:v>
                </c:pt>
              </c:numCache>
            </c:numRef>
          </c:val>
        </c:ser>
        <c:ser>
          <c:idx val="19"/>
          <c:order val="19"/>
          <c:tx>
            <c:strRef>
              <c:f>'PLFA-PLEL graphs'!$A$22</c:f>
              <c:strCache>
                <c:ptCount val="1"/>
                <c:pt idx="0">
                  <c:v>18:1 w9cis</c:v>
                </c:pt>
              </c:strCache>
            </c:strRef>
          </c:tx>
          <c:invertIfNegative val="0"/>
          <c:cat>
            <c:numRef>
              <c:f>'PLFA-PLEL graphs'!$B$2:$L$2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graphs'!$B$22:$L$22</c:f>
              <c:numCache>
                <c:formatCode>0.00</c:formatCode>
                <c:ptCount val="11"/>
                <c:pt idx="0">
                  <c:v>12.73974087500966</c:v>
                </c:pt>
                <c:pt idx="1">
                  <c:v>12.17623270465466</c:v>
                </c:pt>
                <c:pt idx="2">
                  <c:v>10.6886415357136</c:v>
                </c:pt>
                <c:pt idx="3">
                  <c:v>12.61667171463774</c:v>
                </c:pt>
                <c:pt idx="4">
                  <c:v>12.65932465515822</c:v>
                </c:pt>
                <c:pt idx="5">
                  <c:v>11.7569384416019</c:v>
                </c:pt>
                <c:pt idx="6">
                  <c:v>12.02388047866336</c:v>
                </c:pt>
                <c:pt idx="7">
                  <c:v>13.96221681033642</c:v>
                </c:pt>
                <c:pt idx="8">
                  <c:v>12.59825913918518</c:v>
                </c:pt>
                <c:pt idx="9">
                  <c:v>13.37784389900647</c:v>
                </c:pt>
                <c:pt idx="10">
                  <c:v>11.10263385127987</c:v>
                </c:pt>
              </c:numCache>
            </c:numRef>
          </c:val>
        </c:ser>
        <c:ser>
          <c:idx val="20"/>
          <c:order val="20"/>
          <c:tx>
            <c:strRef>
              <c:f>'PLFA-PLEL graphs'!$A$23</c:f>
              <c:strCache>
                <c:ptCount val="1"/>
                <c:pt idx="0">
                  <c:v>18:1w9trans</c:v>
                </c:pt>
              </c:strCache>
            </c:strRef>
          </c:tx>
          <c:invertIfNegative val="0"/>
          <c:cat>
            <c:numRef>
              <c:f>'PLFA-PLEL graphs'!$B$2:$L$2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graphs'!$B$23:$L$23</c:f>
              <c:numCache>
                <c:formatCode>0.00</c:formatCode>
                <c:ptCount val="11"/>
                <c:pt idx="0">
                  <c:v>14.17995219311156</c:v>
                </c:pt>
                <c:pt idx="1">
                  <c:v>5.958721184704616</c:v>
                </c:pt>
                <c:pt idx="2">
                  <c:v>10.10764746029908</c:v>
                </c:pt>
                <c:pt idx="3">
                  <c:v>12.22568502995845</c:v>
                </c:pt>
                <c:pt idx="4">
                  <c:v>11.98991765777959</c:v>
                </c:pt>
                <c:pt idx="5">
                  <c:v>11.2876910786004</c:v>
                </c:pt>
                <c:pt idx="6">
                  <c:v>11.00448757709109</c:v>
                </c:pt>
                <c:pt idx="7">
                  <c:v>0.861449375388222</c:v>
                </c:pt>
                <c:pt idx="8">
                  <c:v>6.200967302465013</c:v>
                </c:pt>
                <c:pt idx="9">
                  <c:v>10.35755393056668</c:v>
                </c:pt>
                <c:pt idx="10">
                  <c:v>9.782050305429516</c:v>
                </c:pt>
              </c:numCache>
            </c:numRef>
          </c:val>
        </c:ser>
        <c:ser>
          <c:idx val="21"/>
          <c:order val="21"/>
          <c:tx>
            <c:strRef>
              <c:f>'PLFA-PLEL graphs'!$A$24</c:f>
              <c:strCache>
                <c:ptCount val="1"/>
                <c:pt idx="0">
                  <c:v>18:0</c:v>
                </c:pt>
              </c:strCache>
            </c:strRef>
          </c:tx>
          <c:invertIfNegative val="0"/>
          <c:cat>
            <c:numRef>
              <c:f>'PLFA-PLEL graphs'!$B$2:$L$2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graphs'!$B$24:$L$24</c:f>
              <c:numCache>
                <c:formatCode>0.00</c:formatCode>
                <c:ptCount val="11"/>
                <c:pt idx="0">
                  <c:v>4.65343262147164</c:v>
                </c:pt>
                <c:pt idx="1">
                  <c:v>4.424454744965621</c:v>
                </c:pt>
                <c:pt idx="2">
                  <c:v>6.732731120720777</c:v>
                </c:pt>
                <c:pt idx="3">
                  <c:v>8.038970672034837</c:v>
                </c:pt>
                <c:pt idx="4">
                  <c:v>9.03870603388066</c:v>
                </c:pt>
                <c:pt idx="5">
                  <c:v>9.875888254327406</c:v>
                </c:pt>
                <c:pt idx="6">
                  <c:v>9.114568175375569</c:v>
                </c:pt>
                <c:pt idx="7">
                  <c:v>10.38921066432696</c:v>
                </c:pt>
                <c:pt idx="8">
                  <c:v>9.624221451106528</c:v>
                </c:pt>
                <c:pt idx="9">
                  <c:v>9.56711922593539</c:v>
                </c:pt>
                <c:pt idx="10">
                  <c:v>8.267178414134898</c:v>
                </c:pt>
              </c:numCache>
            </c:numRef>
          </c:val>
        </c:ser>
        <c:ser>
          <c:idx val="22"/>
          <c:order val="22"/>
          <c:tx>
            <c:strRef>
              <c:f>'PLFA-PLEL graphs'!$A$25</c:f>
              <c:strCache>
                <c:ptCount val="1"/>
                <c:pt idx="0">
                  <c:v>cyc-19:0</c:v>
                </c:pt>
              </c:strCache>
            </c:strRef>
          </c:tx>
          <c:invertIfNegative val="0"/>
          <c:cat>
            <c:numRef>
              <c:f>'PLFA-PLEL graphs'!$B$2:$L$2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graphs'!$B$25:$L$25</c:f>
              <c:numCache>
                <c:formatCode>0.00</c:formatCode>
                <c:ptCount val="11"/>
                <c:pt idx="0">
                  <c:v>0.60409949589695</c:v>
                </c:pt>
                <c:pt idx="1">
                  <c:v>0.593212229217718</c:v>
                </c:pt>
                <c:pt idx="2">
                  <c:v>0.428558792209914</c:v>
                </c:pt>
                <c:pt idx="3">
                  <c:v>0.41716525663621</c:v>
                </c:pt>
                <c:pt idx="4">
                  <c:v>0.448040227840347</c:v>
                </c:pt>
                <c:pt idx="5">
                  <c:v>0.532403129954969</c:v>
                </c:pt>
                <c:pt idx="6">
                  <c:v>0.360006806260294</c:v>
                </c:pt>
                <c:pt idx="7">
                  <c:v>0.589960660116973</c:v>
                </c:pt>
                <c:pt idx="8">
                  <c:v>0.472774331894925</c:v>
                </c:pt>
                <c:pt idx="9">
                  <c:v>0.342002012496783</c:v>
                </c:pt>
                <c:pt idx="10">
                  <c:v>0.441765951235432</c:v>
                </c:pt>
              </c:numCache>
            </c:numRef>
          </c:val>
        </c:ser>
        <c:ser>
          <c:idx val="23"/>
          <c:order val="23"/>
          <c:tx>
            <c:strRef>
              <c:f>'PLFA-PLEL graphs'!$A$26</c:f>
              <c:strCache>
                <c:ptCount val="1"/>
                <c:pt idx="0">
                  <c:v>20:0</c:v>
                </c:pt>
              </c:strCache>
            </c:strRef>
          </c:tx>
          <c:invertIfNegative val="0"/>
          <c:cat>
            <c:numRef>
              <c:f>'PLFA-PLEL graphs'!$B$2:$L$2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graphs'!$B$26:$L$26</c:f>
              <c:numCache>
                <c:formatCode>0.00</c:formatCode>
                <c:ptCount val="11"/>
                <c:pt idx="0">
                  <c:v>0.283907011144315</c:v>
                </c:pt>
                <c:pt idx="1">
                  <c:v>0.202914478424007</c:v>
                </c:pt>
                <c:pt idx="2">
                  <c:v>0.22230799178793</c:v>
                </c:pt>
                <c:pt idx="3">
                  <c:v>0.237227588405873</c:v>
                </c:pt>
                <c:pt idx="4">
                  <c:v>0.311739496550066</c:v>
                </c:pt>
                <c:pt idx="5">
                  <c:v>0.512706014685251</c:v>
                </c:pt>
                <c:pt idx="6">
                  <c:v>0.463962457189986</c:v>
                </c:pt>
                <c:pt idx="7">
                  <c:v>0.519823333900561</c:v>
                </c:pt>
                <c:pt idx="8">
                  <c:v>0.457246001567736</c:v>
                </c:pt>
                <c:pt idx="9">
                  <c:v>0.487947333764542</c:v>
                </c:pt>
                <c:pt idx="10">
                  <c:v>0.568744456743205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076192728"/>
        <c:axId val="2076189832"/>
      </c:barChart>
      <c:lineChart>
        <c:grouping val="standard"/>
        <c:varyColors val="0"/>
        <c:ser>
          <c:idx val="24"/>
          <c:order val="24"/>
          <c:tx>
            <c:strRef>
              <c:f>'PLFA-PLEL graphs'!$A$31</c:f>
              <c:strCache>
                <c:ptCount val="1"/>
                <c:pt idx="0">
                  <c:v>Archaea biomas</c:v>
                </c:pt>
              </c:strCache>
            </c:strRef>
          </c:tx>
          <c:spPr>
            <a:ln w="22225">
              <a:solidFill>
                <a:schemeClr val="tx1"/>
              </a:solidFill>
              <a:prstDash val="sysDash"/>
            </a:ln>
          </c:spPr>
          <c:marker>
            <c:symbol val="circle"/>
            <c:size val="11"/>
            <c:spPr>
              <a:noFill/>
              <a:ln w="19050">
                <a:solidFill>
                  <a:schemeClr val="tx1"/>
                </a:solidFill>
              </a:ln>
            </c:spPr>
          </c:marker>
          <c:val>
            <c:numRef>
              <c:f>'PLFA-PLEL graphs'!$B$30:$L$30</c:f>
              <c:numCache>
                <c:formatCode>0.00</c:formatCode>
                <c:ptCount val="11"/>
                <c:pt idx="0">
                  <c:v>40.53231117994716</c:v>
                </c:pt>
                <c:pt idx="1">
                  <c:v>103.2964705888306</c:v>
                </c:pt>
                <c:pt idx="2">
                  <c:v>80.24037374216904</c:v>
                </c:pt>
                <c:pt idx="3">
                  <c:v>70.47553367886268</c:v>
                </c:pt>
                <c:pt idx="4">
                  <c:v>65.24803848614568</c:v>
                </c:pt>
                <c:pt idx="5">
                  <c:v>50.76568646230409</c:v>
                </c:pt>
                <c:pt idx="6">
                  <c:v>86.39115130342509</c:v>
                </c:pt>
                <c:pt idx="7">
                  <c:v>31.76229565007522</c:v>
                </c:pt>
                <c:pt idx="8">
                  <c:v>29.50089283904687</c:v>
                </c:pt>
                <c:pt idx="9">
                  <c:v>51.08615893254158</c:v>
                </c:pt>
                <c:pt idx="10">
                  <c:v>106.3815128871311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2131325496"/>
        <c:axId val="2076183304"/>
      </c:lineChart>
      <c:catAx>
        <c:axId val="207619272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 b="0"/>
                  <a:t>Day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2076189832"/>
        <c:crosses val="autoZero"/>
        <c:auto val="1"/>
        <c:lblAlgn val="ctr"/>
        <c:lblOffset val="100"/>
        <c:noMultiLvlLbl val="0"/>
      </c:catAx>
      <c:valAx>
        <c:axId val="2076189832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 b="0"/>
                  <a:t>Mol %</a:t>
                </a:r>
              </a:p>
            </c:rich>
          </c:tx>
          <c:overlay val="0"/>
        </c:title>
        <c:numFmt formatCode="0%" sourceLinked="1"/>
        <c:majorTickMark val="out"/>
        <c:minorTickMark val="none"/>
        <c:tickLblPos val="nextTo"/>
        <c:crossAx val="2076192728"/>
        <c:crosses val="autoZero"/>
        <c:crossBetween val="between"/>
      </c:valAx>
      <c:valAx>
        <c:axId val="2076183304"/>
        <c:scaling>
          <c:orientation val="minMax"/>
        </c:scaling>
        <c:delete val="0"/>
        <c:axPos val="r"/>
        <c:title>
          <c:tx>
            <c:rich>
              <a:bodyPr rot="-5400000" vert="horz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100" b="0"/>
                  <a:t>Total PLFA </a:t>
                </a:r>
                <a:r>
                  <a:rPr lang="en-US" sz="1100" b="0" i="0" baseline="0"/>
                  <a:t>mol g-1 VS </a:t>
                </a:r>
                <a:endParaRPr lang="en-US" sz="1100" b="0"/>
              </a:p>
            </c:rich>
          </c:tx>
          <c:layout>
            <c:manualLayout>
              <c:xMode val="edge"/>
              <c:yMode val="edge"/>
              <c:x val="0.945755303030304"/>
              <c:y val="0.302765170940171"/>
            </c:manualLayout>
          </c:layout>
          <c:overlay val="0"/>
        </c:title>
        <c:numFmt formatCode="0" sourceLinked="0"/>
        <c:majorTickMark val="out"/>
        <c:minorTickMark val="none"/>
        <c:tickLblPos val="nextTo"/>
        <c:crossAx val="-2131325496"/>
        <c:crosses val="max"/>
        <c:crossBetween val="between"/>
      </c:valAx>
      <c:catAx>
        <c:axId val="-2131325496"/>
        <c:scaling>
          <c:orientation val="minMax"/>
        </c:scaling>
        <c:delete val="1"/>
        <c:axPos val="b"/>
        <c:majorTickMark val="out"/>
        <c:minorTickMark val="none"/>
        <c:tickLblPos val="none"/>
        <c:crossAx val="2076183304"/>
        <c:crosses val="autoZero"/>
        <c:auto val="1"/>
        <c:lblAlgn val="ctr"/>
        <c:lblOffset val="100"/>
        <c:noMultiLvlLbl val="0"/>
      </c:catAx>
    </c:plotArea>
    <c:plotVisOnly val="1"/>
    <c:dispBlanksAs val="gap"/>
    <c:showDLblsOverMax val="0"/>
  </c:chart>
  <c:printSettings>
    <c:headerFooter/>
    <c:pageMargins b="0.750000000000001" l="0.700000000000001" r="0.700000000000001" t="0.750000000000001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22304292929293"/>
          <c:y val="0.0251513384514095"/>
          <c:w val="0.753739646464647"/>
          <c:h val="0.892371571162126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'PLFA-PLEL graphs'!$M$3</c:f>
              <c:strCache>
                <c:ptCount val="1"/>
                <c:pt idx="0">
                  <c:v>11:0</c:v>
                </c:pt>
              </c:strCache>
            </c:strRef>
          </c:tx>
          <c:invertIfNegative val="0"/>
          <c:cat>
            <c:numRef>
              <c:f>'PLFA-PLEL graphs'!$N$2:$X$2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graphs'!$N$3:$X$3</c:f>
              <c:numCache>
                <c:formatCode>0.00</c:formatCode>
                <c:ptCount val="11"/>
                <c:pt idx="0">
                  <c:v>1.881469197147729</c:v>
                </c:pt>
                <c:pt idx="1">
                  <c:v>2.423778623884075</c:v>
                </c:pt>
                <c:pt idx="2">
                  <c:v>0.766396835763983</c:v>
                </c:pt>
                <c:pt idx="3">
                  <c:v>0.368823737300155</c:v>
                </c:pt>
                <c:pt idx="4">
                  <c:v>0.43585116566976</c:v>
                </c:pt>
                <c:pt idx="5">
                  <c:v>0.909126877309172</c:v>
                </c:pt>
                <c:pt idx="6">
                  <c:v>1.204450456115481</c:v>
                </c:pt>
                <c:pt idx="7">
                  <c:v>0.433705576113227</c:v>
                </c:pt>
                <c:pt idx="8">
                  <c:v>1.077036816803997</c:v>
                </c:pt>
                <c:pt idx="9">
                  <c:v>1.433098010627447</c:v>
                </c:pt>
                <c:pt idx="10">
                  <c:v>1.200655709629677</c:v>
                </c:pt>
              </c:numCache>
            </c:numRef>
          </c:val>
        </c:ser>
        <c:ser>
          <c:idx val="1"/>
          <c:order val="1"/>
          <c:tx>
            <c:strRef>
              <c:f>'PLFA-PLEL graphs'!$M$4</c:f>
              <c:strCache>
                <c:ptCount val="1"/>
                <c:pt idx="0">
                  <c:v>2OH-10:0</c:v>
                </c:pt>
              </c:strCache>
            </c:strRef>
          </c:tx>
          <c:invertIfNegative val="0"/>
          <c:cat>
            <c:numRef>
              <c:f>'PLFA-PLEL graphs'!$N$2:$X$2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graphs'!$N$4:$X$4</c:f>
              <c:numCache>
                <c:formatCode>0.00</c:formatCode>
                <c:ptCount val="11"/>
                <c:pt idx="0">
                  <c:v>0.0</c:v>
                </c:pt>
                <c:pt idx="1">
                  <c:v>0.0</c:v>
                </c:pt>
                <c:pt idx="2">
                  <c:v>0.0</c:v>
                </c:pt>
                <c:pt idx="3">
                  <c:v>0.0</c:v>
                </c:pt>
                <c:pt idx="4">
                  <c:v>0.0</c:v>
                </c:pt>
                <c:pt idx="5">
                  <c:v>0.387550861582648</c:v>
                </c:pt>
                <c:pt idx="6">
                  <c:v>0.0</c:v>
                </c:pt>
                <c:pt idx="7">
                  <c:v>0.0</c:v>
                </c:pt>
                <c:pt idx="8">
                  <c:v>0.0</c:v>
                </c:pt>
                <c:pt idx="9">
                  <c:v>0.0</c:v>
                </c:pt>
                <c:pt idx="10">
                  <c:v>0.0</c:v>
                </c:pt>
              </c:numCache>
            </c:numRef>
          </c:val>
        </c:ser>
        <c:ser>
          <c:idx val="2"/>
          <c:order val="2"/>
          <c:tx>
            <c:strRef>
              <c:f>'PLFA-PLEL graphs'!$M$5</c:f>
              <c:strCache>
                <c:ptCount val="1"/>
                <c:pt idx="0">
                  <c:v>12:0</c:v>
                </c:pt>
              </c:strCache>
            </c:strRef>
          </c:tx>
          <c:invertIfNegative val="0"/>
          <c:cat>
            <c:numRef>
              <c:f>'PLFA-PLEL graphs'!$N$2:$X$2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graphs'!$N$5:$X$5</c:f>
              <c:numCache>
                <c:formatCode>0.00</c:formatCode>
                <c:ptCount val="11"/>
                <c:pt idx="0">
                  <c:v>0.0</c:v>
                </c:pt>
                <c:pt idx="1">
                  <c:v>0.0</c:v>
                </c:pt>
                <c:pt idx="2">
                  <c:v>0.79218074123226</c:v>
                </c:pt>
                <c:pt idx="3">
                  <c:v>0.0</c:v>
                </c:pt>
                <c:pt idx="4">
                  <c:v>0.0</c:v>
                </c:pt>
                <c:pt idx="5">
                  <c:v>0.0</c:v>
                </c:pt>
                <c:pt idx="6">
                  <c:v>0.0</c:v>
                </c:pt>
                <c:pt idx="7">
                  <c:v>0.0</c:v>
                </c:pt>
                <c:pt idx="8">
                  <c:v>0.0</c:v>
                </c:pt>
                <c:pt idx="9">
                  <c:v>0.0</c:v>
                </c:pt>
                <c:pt idx="10">
                  <c:v>0.0</c:v>
                </c:pt>
              </c:numCache>
            </c:numRef>
          </c:val>
        </c:ser>
        <c:ser>
          <c:idx val="3"/>
          <c:order val="3"/>
          <c:tx>
            <c:strRef>
              <c:f>'PLFA-PLEL graphs'!$M$6</c:f>
              <c:strCache>
                <c:ptCount val="1"/>
                <c:pt idx="0">
                  <c:v>13:0</c:v>
                </c:pt>
              </c:strCache>
            </c:strRef>
          </c:tx>
          <c:invertIfNegative val="0"/>
          <c:cat>
            <c:numRef>
              <c:f>'PLFA-PLEL graphs'!$N$2:$X$2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graphs'!$N$6:$X$6</c:f>
              <c:numCache>
                <c:formatCode>0.00</c:formatCode>
                <c:ptCount val="11"/>
                <c:pt idx="0">
                  <c:v>0.0693689194938725</c:v>
                </c:pt>
                <c:pt idx="1">
                  <c:v>0.186898856322684</c:v>
                </c:pt>
                <c:pt idx="2">
                  <c:v>0.119157046559498</c:v>
                </c:pt>
                <c:pt idx="3">
                  <c:v>0.0814489237537596</c:v>
                </c:pt>
                <c:pt idx="4">
                  <c:v>0.0676467805302313</c:v>
                </c:pt>
                <c:pt idx="5">
                  <c:v>0.116565536393833</c:v>
                </c:pt>
                <c:pt idx="6">
                  <c:v>0.106859186610523</c:v>
                </c:pt>
                <c:pt idx="7">
                  <c:v>0.0922803498236256</c:v>
                </c:pt>
                <c:pt idx="8">
                  <c:v>0.21372472301911</c:v>
                </c:pt>
                <c:pt idx="9">
                  <c:v>0.170797121431792</c:v>
                </c:pt>
                <c:pt idx="10">
                  <c:v>0.101996275855978</c:v>
                </c:pt>
              </c:numCache>
            </c:numRef>
          </c:val>
        </c:ser>
        <c:ser>
          <c:idx val="4"/>
          <c:order val="4"/>
          <c:tx>
            <c:strRef>
              <c:f>'PLFA-PLEL graphs'!$M$7</c:f>
              <c:strCache>
                <c:ptCount val="1"/>
                <c:pt idx="0">
                  <c:v>2OH-12:0</c:v>
                </c:pt>
              </c:strCache>
            </c:strRef>
          </c:tx>
          <c:invertIfNegative val="0"/>
          <c:cat>
            <c:numRef>
              <c:f>'PLFA-PLEL graphs'!$N$2:$X$2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graphs'!$N$7:$X$7</c:f>
              <c:numCache>
                <c:formatCode>0.00</c:formatCode>
                <c:ptCount val="11"/>
                <c:pt idx="0">
                  <c:v>0.0</c:v>
                </c:pt>
                <c:pt idx="1">
                  <c:v>0.0774839822866758</c:v>
                </c:pt>
                <c:pt idx="2">
                  <c:v>0.0979603120555944</c:v>
                </c:pt>
                <c:pt idx="3">
                  <c:v>0.0632781451619013</c:v>
                </c:pt>
                <c:pt idx="4">
                  <c:v>0.0660467720528604</c:v>
                </c:pt>
                <c:pt idx="5">
                  <c:v>0.0620646209051466</c:v>
                </c:pt>
                <c:pt idx="6">
                  <c:v>0.163698274441263</c:v>
                </c:pt>
                <c:pt idx="7">
                  <c:v>0.0677430671483658</c:v>
                </c:pt>
                <c:pt idx="8">
                  <c:v>0.0540255254199709</c:v>
                </c:pt>
                <c:pt idx="9">
                  <c:v>0.0471033039214277</c:v>
                </c:pt>
                <c:pt idx="10">
                  <c:v>0.0510745394047772</c:v>
                </c:pt>
              </c:numCache>
            </c:numRef>
          </c:val>
        </c:ser>
        <c:ser>
          <c:idx val="5"/>
          <c:order val="5"/>
          <c:tx>
            <c:strRef>
              <c:f>'PLFA-PLEL graphs'!$M$8</c:f>
              <c:strCache>
                <c:ptCount val="1"/>
                <c:pt idx="0">
                  <c:v>3OH-12:0</c:v>
                </c:pt>
              </c:strCache>
            </c:strRef>
          </c:tx>
          <c:invertIfNegative val="0"/>
          <c:cat>
            <c:numRef>
              <c:f>'PLFA-PLEL graphs'!$N$2:$X$2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graphs'!$N$8:$X$8</c:f>
              <c:numCache>
                <c:formatCode>0.00</c:formatCode>
                <c:ptCount val="11"/>
                <c:pt idx="0">
                  <c:v>0.0</c:v>
                </c:pt>
                <c:pt idx="1">
                  <c:v>0.0</c:v>
                </c:pt>
                <c:pt idx="2">
                  <c:v>0.0</c:v>
                </c:pt>
                <c:pt idx="3">
                  <c:v>1.194852936368601</c:v>
                </c:pt>
                <c:pt idx="4">
                  <c:v>0.0</c:v>
                </c:pt>
                <c:pt idx="5">
                  <c:v>0.0</c:v>
                </c:pt>
                <c:pt idx="6">
                  <c:v>0.0</c:v>
                </c:pt>
                <c:pt idx="7">
                  <c:v>0.0</c:v>
                </c:pt>
                <c:pt idx="8">
                  <c:v>0.0</c:v>
                </c:pt>
                <c:pt idx="9">
                  <c:v>0.0</c:v>
                </c:pt>
                <c:pt idx="10">
                  <c:v>0.0</c:v>
                </c:pt>
              </c:numCache>
            </c:numRef>
          </c:val>
        </c:ser>
        <c:ser>
          <c:idx val="6"/>
          <c:order val="6"/>
          <c:tx>
            <c:strRef>
              <c:f>'PLFA-PLEL graphs'!$M$9</c:f>
              <c:strCache>
                <c:ptCount val="1"/>
                <c:pt idx="0">
                  <c:v>14:0</c:v>
                </c:pt>
              </c:strCache>
            </c:strRef>
          </c:tx>
          <c:invertIfNegative val="0"/>
          <c:cat>
            <c:numRef>
              <c:f>'PLFA-PLEL graphs'!$N$2:$X$2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graphs'!$N$9:$X$9</c:f>
              <c:numCache>
                <c:formatCode>0.00</c:formatCode>
                <c:ptCount val="11"/>
                <c:pt idx="0">
                  <c:v>2.335439591552617</c:v>
                </c:pt>
                <c:pt idx="1">
                  <c:v>3.534734295802278</c:v>
                </c:pt>
                <c:pt idx="2">
                  <c:v>4.085845218021598</c:v>
                </c:pt>
                <c:pt idx="3">
                  <c:v>3.361823028994569</c:v>
                </c:pt>
                <c:pt idx="4">
                  <c:v>3.606483497360914</c:v>
                </c:pt>
                <c:pt idx="5">
                  <c:v>3.103097345036446</c:v>
                </c:pt>
                <c:pt idx="6">
                  <c:v>3.632620663887619</c:v>
                </c:pt>
                <c:pt idx="7">
                  <c:v>4.152320416359416</c:v>
                </c:pt>
                <c:pt idx="8">
                  <c:v>5.822606518844762</c:v>
                </c:pt>
                <c:pt idx="9">
                  <c:v>3.471469968198969</c:v>
                </c:pt>
                <c:pt idx="10">
                  <c:v>5.238369363780477</c:v>
                </c:pt>
              </c:numCache>
            </c:numRef>
          </c:val>
        </c:ser>
        <c:ser>
          <c:idx val="7"/>
          <c:order val="7"/>
          <c:tx>
            <c:strRef>
              <c:f>'PLFA-PLEL graphs'!$M$10</c:f>
              <c:strCache>
                <c:ptCount val="1"/>
                <c:pt idx="0">
                  <c:v>iso-15:0</c:v>
                </c:pt>
              </c:strCache>
            </c:strRef>
          </c:tx>
          <c:invertIfNegative val="0"/>
          <c:cat>
            <c:numRef>
              <c:f>'PLFA-PLEL graphs'!$N$2:$X$2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graphs'!$N$10:$X$10</c:f>
              <c:numCache>
                <c:formatCode>0.00</c:formatCode>
                <c:ptCount val="11"/>
                <c:pt idx="0">
                  <c:v>11.94995607997482</c:v>
                </c:pt>
                <c:pt idx="1">
                  <c:v>13.5614319568638</c:v>
                </c:pt>
                <c:pt idx="2">
                  <c:v>10.52392671557558</c:v>
                </c:pt>
                <c:pt idx="3">
                  <c:v>8.707677329903458</c:v>
                </c:pt>
                <c:pt idx="4">
                  <c:v>9.576861471943511</c:v>
                </c:pt>
                <c:pt idx="5">
                  <c:v>10.50516552784366</c:v>
                </c:pt>
                <c:pt idx="6">
                  <c:v>10.71512994659602</c:v>
                </c:pt>
                <c:pt idx="7">
                  <c:v>11.15721027968054</c:v>
                </c:pt>
                <c:pt idx="8">
                  <c:v>8.50459956056225</c:v>
                </c:pt>
                <c:pt idx="9">
                  <c:v>9.193805640199775</c:v>
                </c:pt>
                <c:pt idx="10">
                  <c:v>9.515178749528347</c:v>
                </c:pt>
              </c:numCache>
            </c:numRef>
          </c:val>
        </c:ser>
        <c:ser>
          <c:idx val="8"/>
          <c:order val="8"/>
          <c:tx>
            <c:strRef>
              <c:f>'PLFA-PLEL graphs'!$M$11</c:f>
              <c:strCache>
                <c:ptCount val="1"/>
                <c:pt idx="0">
                  <c:v>anteiso-15:0</c:v>
                </c:pt>
              </c:strCache>
            </c:strRef>
          </c:tx>
          <c:invertIfNegative val="0"/>
          <c:cat>
            <c:numRef>
              <c:f>'PLFA-PLEL graphs'!$N$2:$X$2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graphs'!$N$11:$X$11</c:f>
              <c:numCache>
                <c:formatCode>0.00</c:formatCode>
                <c:ptCount val="11"/>
                <c:pt idx="0">
                  <c:v>10.03132628650459</c:v>
                </c:pt>
                <c:pt idx="1">
                  <c:v>10.31565404716677</c:v>
                </c:pt>
                <c:pt idx="2">
                  <c:v>11.24486911580217</c:v>
                </c:pt>
                <c:pt idx="3">
                  <c:v>9.594417590982494</c:v>
                </c:pt>
                <c:pt idx="4">
                  <c:v>9.886333162541151</c:v>
                </c:pt>
                <c:pt idx="5">
                  <c:v>10.65925136164313</c:v>
                </c:pt>
                <c:pt idx="6">
                  <c:v>10.48520971206535</c:v>
                </c:pt>
                <c:pt idx="7">
                  <c:v>10.55683191013489</c:v>
                </c:pt>
                <c:pt idx="8">
                  <c:v>8.508536421262546</c:v>
                </c:pt>
                <c:pt idx="9">
                  <c:v>10.18561100655585</c:v>
                </c:pt>
                <c:pt idx="10">
                  <c:v>9.967662973862855</c:v>
                </c:pt>
              </c:numCache>
            </c:numRef>
          </c:val>
        </c:ser>
        <c:ser>
          <c:idx val="9"/>
          <c:order val="9"/>
          <c:tx>
            <c:strRef>
              <c:f>'PLFA-PLEL graphs'!$M$12</c:f>
              <c:strCache>
                <c:ptCount val="1"/>
                <c:pt idx="0">
                  <c:v>15:0</c:v>
                </c:pt>
              </c:strCache>
            </c:strRef>
          </c:tx>
          <c:invertIfNegative val="0"/>
          <c:cat>
            <c:numRef>
              <c:f>'PLFA-PLEL graphs'!$N$2:$X$2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graphs'!$N$12:$X$12</c:f>
              <c:numCache>
                <c:formatCode>0.00</c:formatCode>
                <c:ptCount val="11"/>
                <c:pt idx="0">
                  <c:v>1.986941862805773</c:v>
                </c:pt>
                <c:pt idx="1">
                  <c:v>2.044638677324432</c:v>
                </c:pt>
                <c:pt idx="2">
                  <c:v>1.624432486730634</c:v>
                </c:pt>
                <c:pt idx="3">
                  <c:v>1.637433584415699</c:v>
                </c:pt>
                <c:pt idx="4">
                  <c:v>1.507518274743024</c:v>
                </c:pt>
                <c:pt idx="5">
                  <c:v>1.535447315222089</c:v>
                </c:pt>
                <c:pt idx="6">
                  <c:v>1.649879587582323</c:v>
                </c:pt>
                <c:pt idx="7">
                  <c:v>1.820889375772596</c:v>
                </c:pt>
                <c:pt idx="8">
                  <c:v>1.270142880686202</c:v>
                </c:pt>
                <c:pt idx="9">
                  <c:v>1.646456120538618</c:v>
                </c:pt>
                <c:pt idx="10">
                  <c:v>1.618952057991474</c:v>
                </c:pt>
              </c:numCache>
            </c:numRef>
          </c:val>
        </c:ser>
        <c:ser>
          <c:idx val="10"/>
          <c:order val="10"/>
          <c:tx>
            <c:strRef>
              <c:f>'PLFA-PLEL graphs'!$M$13</c:f>
              <c:strCache>
                <c:ptCount val="1"/>
                <c:pt idx="0">
                  <c:v>3OH-14:0</c:v>
                </c:pt>
              </c:strCache>
            </c:strRef>
          </c:tx>
          <c:invertIfNegative val="0"/>
          <c:cat>
            <c:numRef>
              <c:f>'PLFA-PLEL graphs'!$N$2:$X$2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graphs'!$N$13:$X$13</c:f>
              <c:numCache>
                <c:formatCode>0.00</c:formatCode>
                <c:ptCount val="11"/>
                <c:pt idx="0">
                  <c:v>1.621578331403816</c:v>
                </c:pt>
                <c:pt idx="1">
                  <c:v>2.359791659853271</c:v>
                </c:pt>
                <c:pt idx="2">
                  <c:v>1.201987398247496</c:v>
                </c:pt>
                <c:pt idx="3">
                  <c:v>0.0</c:v>
                </c:pt>
                <c:pt idx="4">
                  <c:v>0.462735707491075</c:v>
                </c:pt>
                <c:pt idx="5">
                  <c:v>1.322203816427344</c:v>
                </c:pt>
                <c:pt idx="6">
                  <c:v>1.79990725494918</c:v>
                </c:pt>
                <c:pt idx="7">
                  <c:v>0.0</c:v>
                </c:pt>
                <c:pt idx="8">
                  <c:v>0.364058832672797</c:v>
                </c:pt>
                <c:pt idx="9">
                  <c:v>1.822277213277944</c:v>
                </c:pt>
                <c:pt idx="10">
                  <c:v>1.044560102192687</c:v>
                </c:pt>
              </c:numCache>
            </c:numRef>
          </c:val>
        </c:ser>
        <c:ser>
          <c:idx val="11"/>
          <c:order val="11"/>
          <c:tx>
            <c:strRef>
              <c:f>'PLFA-PLEL graphs'!$M$14</c:f>
              <c:strCache>
                <c:ptCount val="1"/>
                <c:pt idx="0">
                  <c:v>iso-16:0</c:v>
                </c:pt>
              </c:strCache>
            </c:strRef>
          </c:tx>
          <c:invertIfNegative val="0"/>
          <c:cat>
            <c:numRef>
              <c:f>'PLFA-PLEL graphs'!$N$2:$X$2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graphs'!$N$14:$X$14</c:f>
              <c:numCache>
                <c:formatCode>0.00</c:formatCode>
                <c:ptCount val="11"/>
                <c:pt idx="0">
                  <c:v>2.155184203336673</c:v>
                </c:pt>
                <c:pt idx="1">
                  <c:v>0.842670311134593</c:v>
                </c:pt>
                <c:pt idx="2">
                  <c:v>0.613239135817944</c:v>
                </c:pt>
                <c:pt idx="3">
                  <c:v>4.061886651296213</c:v>
                </c:pt>
                <c:pt idx="4">
                  <c:v>1.34819582295021</c:v>
                </c:pt>
                <c:pt idx="5">
                  <c:v>0.623705818942582</c:v>
                </c:pt>
                <c:pt idx="6">
                  <c:v>0.0</c:v>
                </c:pt>
                <c:pt idx="7">
                  <c:v>1.459128184124631</c:v>
                </c:pt>
                <c:pt idx="8">
                  <c:v>2.020198833086544</c:v>
                </c:pt>
                <c:pt idx="9">
                  <c:v>0.463377802112542</c:v>
                </c:pt>
                <c:pt idx="10">
                  <c:v>0.489110064056023</c:v>
                </c:pt>
              </c:numCache>
            </c:numRef>
          </c:val>
        </c:ser>
        <c:ser>
          <c:idx val="12"/>
          <c:order val="12"/>
          <c:tx>
            <c:strRef>
              <c:f>'PLFA-PLEL graphs'!$M$15</c:f>
              <c:strCache>
                <c:ptCount val="1"/>
                <c:pt idx="0">
                  <c:v>cis 16:1 w7</c:v>
                </c:pt>
              </c:strCache>
            </c:strRef>
          </c:tx>
          <c:invertIfNegative val="0"/>
          <c:cat>
            <c:numRef>
              <c:f>'PLFA-PLEL graphs'!$N$2:$X$2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graphs'!$N$15:$X$15</c:f>
              <c:numCache>
                <c:formatCode>0.00</c:formatCode>
                <c:ptCount val="11"/>
                <c:pt idx="0">
                  <c:v>14.48919500402278</c:v>
                </c:pt>
                <c:pt idx="1">
                  <c:v>15.77809582485138</c:v>
                </c:pt>
                <c:pt idx="2">
                  <c:v>16.51328186458363</c:v>
                </c:pt>
                <c:pt idx="3">
                  <c:v>16.17706089852094</c:v>
                </c:pt>
                <c:pt idx="4">
                  <c:v>16.358374268967</c:v>
                </c:pt>
                <c:pt idx="5">
                  <c:v>16.53415951889862</c:v>
                </c:pt>
                <c:pt idx="6">
                  <c:v>15.12049729956432</c:v>
                </c:pt>
                <c:pt idx="7">
                  <c:v>15.45640160843498</c:v>
                </c:pt>
                <c:pt idx="8">
                  <c:v>16.13285629376401</c:v>
                </c:pt>
                <c:pt idx="9">
                  <c:v>15.46970814479668</c:v>
                </c:pt>
                <c:pt idx="10">
                  <c:v>14.84279926537096</c:v>
                </c:pt>
              </c:numCache>
            </c:numRef>
          </c:val>
        </c:ser>
        <c:ser>
          <c:idx val="13"/>
          <c:order val="13"/>
          <c:tx>
            <c:strRef>
              <c:f>'PLFA-PLEL graphs'!$M$16</c:f>
              <c:strCache>
                <c:ptCount val="1"/>
                <c:pt idx="0">
                  <c:v>16:0</c:v>
                </c:pt>
              </c:strCache>
            </c:strRef>
          </c:tx>
          <c:invertIfNegative val="0"/>
          <c:cat>
            <c:numRef>
              <c:f>'PLFA-PLEL graphs'!$N$2:$X$2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graphs'!$N$16:$X$16</c:f>
              <c:numCache>
                <c:formatCode>0.00</c:formatCode>
                <c:ptCount val="11"/>
                <c:pt idx="0">
                  <c:v>19.35687449106181</c:v>
                </c:pt>
                <c:pt idx="1">
                  <c:v>18.60211256564007</c:v>
                </c:pt>
                <c:pt idx="2">
                  <c:v>18.59269048450791</c:v>
                </c:pt>
                <c:pt idx="3">
                  <c:v>19.20669693844136</c:v>
                </c:pt>
                <c:pt idx="4">
                  <c:v>18.80988653825167</c:v>
                </c:pt>
                <c:pt idx="5">
                  <c:v>16.40120396344091</c:v>
                </c:pt>
                <c:pt idx="6">
                  <c:v>14.38755275090632</c:v>
                </c:pt>
                <c:pt idx="7">
                  <c:v>18.49515481528102</c:v>
                </c:pt>
                <c:pt idx="8">
                  <c:v>16.42653665636432</c:v>
                </c:pt>
                <c:pt idx="9">
                  <c:v>16.60242400016767</c:v>
                </c:pt>
                <c:pt idx="10">
                  <c:v>12.65103244462897</c:v>
                </c:pt>
              </c:numCache>
            </c:numRef>
          </c:val>
        </c:ser>
        <c:ser>
          <c:idx val="14"/>
          <c:order val="14"/>
          <c:tx>
            <c:strRef>
              <c:f>'PLFA-PLEL graphs'!$M$17</c:f>
              <c:strCache>
                <c:ptCount val="1"/>
                <c:pt idx="0">
                  <c:v>iso-17:1</c:v>
                </c:pt>
              </c:strCache>
            </c:strRef>
          </c:tx>
          <c:invertIfNegative val="0"/>
          <c:cat>
            <c:numRef>
              <c:f>'PLFA-PLEL graphs'!$N$2:$X$2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graphs'!$N$17:$X$17</c:f>
              <c:numCache>
                <c:formatCode>0.00</c:formatCode>
                <c:ptCount val="11"/>
                <c:pt idx="0">
                  <c:v>1.23454923346763</c:v>
                </c:pt>
                <c:pt idx="1">
                  <c:v>1.345608616087917</c:v>
                </c:pt>
                <c:pt idx="2">
                  <c:v>1.081277772722893</c:v>
                </c:pt>
                <c:pt idx="3">
                  <c:v>1.352687217480186</c:v>
                </c:pt>
                <c:pt idx="4">
                  <c:v>0.906431776459851</c:v>
                </c:pt>
                <c:pt idx="5">
                  <c:v>1.04296157828621</c:v>
                </c:pt>
                <c:pt idx="6">
                  <c:v>0.758287877964819</c:v>
                </c:pt>
                <c:pt idx="7">
                  <c:v>0.746717655331924</c:v>
                </c:pt>
                <c:pt idx="8">
                  <c:v>0.870692661321981</c:v>
                </c:pt>
                <c:pt idx="9">
                  <c:v>1.091960171880725</c:v>
                </c:pt>
                <c:pt idx="10">
                  <c:v>1.186348520121556</c:v>
                </c:pt>
              </c:numCache>
            </c:numRef>
          </c:val>
        </c:ser>
        <c:ser>
          <c:idx val="15"/>
          <c:order val="15"/>
          <c:tx>
            <c:strRef>
              <c:f>'PLFA-PLEL graphs'!$M$18</c:f>
              <c:strCache>
                <c:ptCount val="1"/>
                <c:pt idx="0">
                  <c:v>cyc 17:0</c:v>
                </c:pt>
              </c:strCache>
            </c:strRef>
          </c:tx>
          <c:invertIfNegative val="0"/>
          <c:cat>
            <c:numRef>
              <c:f>'PLFA-PLEL graphs'!$N$2:$X$2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graphs'!$N$18:$X$18</c:f>
              <c:numCache>
                <c:formatCode>0.00</c:formatCode>
                <c:ptCount val="11"/>
                <c:pt idx="0">
                  <c:v>0.0</c:v>
                </c:pt>
                <c:pt idx="1">
                  <c:v>0.0</c:v>
                </c:pt>
                <c:pt idx="2">
                  <c:v>0.0</c:v>
                </c:pt>
                <c:pt idx="3">
                  <c:v>0.994555789596178</c:v>
                </c:pt>
                <c:pt idx="4">
                  <c:v>0.231303921613703</c:v>
                </c:pt>
                <c:pt idx="5">
                  <c:v>0.0</c:v>
                </c:pt>
                <c:pt idx="6">
                  <c:v>0.0</c:v>
                </c:pt>
                <c:pt idx="7">
                  <c:v>0.0</c:v>
                </c:pt>
                <c:pt idx="8">
                  <c:v>0.0</c:v>
                </c:pt>
                <c:pt idx="9">
                  <c:v>0.0</c:v>
                </c:pt>
                <c:pt idx="10">
                  <c:v>0.0</c:v>
                </c:pt>
              </c:numCache>
            </c:numRef>
          </c:val>
        </c:ser>
        <c:ser>
          <c:idx val="16"/>
          <c:order val="16"/>
          <c:tx>
            <c:strRef>
              <c:f>'PLFA-PLEL graphs'!$M$19</c:f>
              <c:strCache>
                <c:ptCount val="1"/>
                <c:pt idx="0">
                  <c:v>17:0</c:v>
                </c:pt>
              </c:strCache>
            </c:strRef>
          </c:tx>
          <c:invertIfNegative val="0"/>
          <c:cat>
            <c:numRef>
              <c:f>'PLFA-PLEL graphs'!$N$2:$X$2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graphs'!$N$19:$X$19</c:f>
              <c:numCache>
                <c:formatCode>0.00</c:formatCode>
                <c:ptCount val="11"/>
                <c:pt idx="0">
                  <c:v>0.710891613738081</c:v>
                </c:pt>
                <c:pt idx="1">
                  <c:v>0.959683595394027</c:v>
                </c:pt>
                <c:pt idx="2">
                  <c:v>0.601416061989121</c:v>
                </c:pt>
                <c:pt idx="3">
                  <c:v>0.522918042227506</c:v>
                </c:pt>
                <c:pt idx="4">
                  <c:v>0.442816533956621</c:v>
                </c:pt>
                <c:pt idx="5">
                  <c:v>0.627827113830362</c:v>
                </c:pt>
                <c:pt idx="6">
                  <c:v>0.627683475859807</c:v>
                </c:pt>
                <c:pt idx="7">
                  <c:v>0.701896537781929</c:v>
                </c:pt>
                <c:pt idx="8">
                  <c:v>0.507766678027253</c:v>
                </c:pt>
                <c:pt idx="9">
                  <c:v>0.616061502945317</c:v>
                </c:pt>
                <c:pt idx="10">
                  <c:v>0.839963628963875</c:v>
                </c:pt>
              </c:numCache>
            </c:numRef>
          </c:val>
        </c:ser>
        <c:ser>
          <c:idx val="17"/>
          <c:order val="17"/>
          <c:tx>
            <c:strRef>
              <c:f>'PLFA-PLEL graphs'!$M$20</c:f>
              <c:strCache>
                <c:ptCount val="1"/>
                <c:pt idx="0">
                  <c:v>2-OH 16:0</c:v>
                </c:pt>
              </c:strCache>
            </c:strRef>
          </c:tx>
          <c:invertIfNegative val="0"/>
          <c:cat>
            <c:numRef>
              <c:f>'PLFA-PLEL graphs'!$N$2:$X$2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graphs'!$N$20:$X$20</c:f>
              <c:numCache>
                <c:formatCode>0.00</c:formatCode>
                <c:ptCount val="11"/>
                <c:pt idx="0">
                  <c:v>0.0</c:v>
                </c:pt>
                <c:pt idx="1">
                  <c:v>0.0</c:v>
                </c:pt>
                <c:pt idx="2">
                  <c:v>0.0</c:v>
                </c:pt>
                <c:pt idx="3">
                  <c:v>1.83740816866508</c:v>
                </c:pt>
                <c:pt idx="4">
                  <c:v>0.0</c:v>
                </c:pt>
                <c:pt idx="5">
                  <c:v>0.0</c:v>
                </c:pt>
                <c:pt idx="6">
                  <c:v>1.781853211892469</c:v>
                </c:pt>
                <c:pt idx="7">
                  <c:v>0.0</c:v>
                </c:pt>
                <c:pt idx="8">
                  <c:v>0.0</c:v>
                </c:pt>
                <c:pt idx="9">
                  <c:v>1.217683075860676</c:v>
                </c:pt>
                <c:pt idx="10">
                  <c:v>0.0</c:v>
                </c:pt>
              </c:numCache>
            </c:numRef>
          </c:val>
        </c:ser>
        <c:ser>
          <c:idx val="18"/>
          <c:order val="18"/>
          <c:tx>
            <c:strRef>
              <c:f>'PLFA-PLEL graphs'!$M$21</c:f>
              <c:strCache>
                <c:ptCount val="1"/>
                <c:pt idx="0">
                  <c:v>18:2 w6cis</c:v>
                </c:pt>
              </c:strCache>
            </c:strRef>
          </c:tx>
          <c:invertIfNegative val="0"/>
          <c:cat>
            <c:numRef>
              <c:f>'PLFA-PLEL graphs'!$N$2:$X$2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graphs'!$N$21:$X$21</c:f>
              <c:numCache>
                <c:formatCode>0.00</c:formatCode>
                <c:ptCount val="11"/>
                <c:pt idx="0">
                  <c:v>0.0</c:v>
                </c:pt>
                <c:pt idx="1">
                  <c:v>9.204840892278785</c:v>
                </c:pt>
                <c:pt idx="2">
                  <c:v>3.30433777407835</c:v>
                </c:pt>
                <c:pt idx="3">
                  <c:v>1.260469289557233</c:v>
                </c:pt>
                <c:pt idx="4">
                  <c:v>3.328082950391305</c:v>
                </c:pt>
                <c:pt idx="5">
                  <c:v>3.194821705506406</c:v>
                </c:pt>
                <c:pt idx="6">
                  <c:v>3.493587423019461</c:v>
                </c:pt>
                <c:pt idx="7">
                  <c:v>2.982342555695847</c:v>
                </c:pt>
                <c:pt idx="8">
                  <c:v>3.947157199605442</c:v>
                </c:pt>
                <c:pt idx="9">
                  <c:v>3.424072370433788</c:v>
                </c:pt>
                <c:pt idx="10">
                  <c:v>3.917935310670599</c:v>
                </c:pt>
              </c:numCache>
            </c:numRef>
          </c:val>
        </c:ser>
        <c:ser>
          <c:idx val="19"/>
          <c:order val="19"/>
          <c:tx>
            <c:strRef>
              <c:f>'PLFA-PLEL graphs'!$M$22</c:f>
              <c:strCache>
                <c:ptCount val="1"/>
                <c:pt idx="0">
                  <c:v>18:1 w9cis</c:v>
                </c:pt>
              </c:strCache>
            </c:strRef>
          </c:tx>
          <c:invertIfNegative val="0"/>
          <c:cat>
            <c:numRef>
              <c:f>'PLFA-PLEL graphs'!$N$2:$X$2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graphs'!$N$22:$X$22</c:f>
              <c:numCache>
                <c:formatCode>0.00</c:formatCode>
                <c:ptCount val="11"/>
                <c:pt idx="0">
                  <c:v>12.73974087500966</c:v>
                </c:pt>
                <c:pt idx="1">
                  <c:v>13.1982622769301</c:v>
                </c:pt>
                <c:pt idx="2">
                  <c:v>11.39583609263965</c:v>
                </c:pt>
                <c:pt idx="3">
                  <c:v>10.39692389502063</c:v>
                </c:pt>
                <c:pt idx="4">
                  <c:v>11.56906658882726</c:v>
                </c:pt>
                <c:pt idx="5">
                  <c:v>11.46238502542507</c:v>
                </c:pt>
                <c:pt idx="6">
                  <c:v>13.78307721642338</c:v>
                </c:pt>
                <c:pt idx="7">
                  <c:v>11.40668936483438</c:v>
                </c:pt>
                <c:pt idx="8">
                  <c:v>12.89294348950897</c:v>
                </c:pt>
                <c:pt idx="9">
                  <c:v>13.08909175443681</c:v>
                </c:pt>
                <c:pt idx="10">
                  <c:v>14.03781723024578</c:v>
                </c:pt>
              </c:numCache>
            </c:numRef>
          </c:val>
        </c:ser>
        <c:ser>
          <c:idx val="20"/>
          <c:order val="20"/>
          <c:tx>
            <c:strRef>
              <c:f>'PLFA-PLEL graphs'!$M$23</c:f>
              <c:strCache>
                <c:ptCount val="1"/>
                <c:pt idx="0">
                  <c:v>18:1w9trans</c:v>
                </c:pt>
              </c:strCache>
            </c:strRef>
          </c:tx>
          <c:invertIfNegative val="0"/>
          <c:cat>
            <c:numRef>
              <c:f>'PLFA-PLEL graphs'!$N$2:$X$2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graphs'!$N$23:$X$23</c:f>
              <c:numCache>
                <c:formatCode>0.00</c:formatCode>
                <c:ptCount val="11"/>
                <c:pt idx="0">
                  <c:v>14.17995219311156</c:v>
                </c:pt>
                <c:pt idx="1">
                  <c:v>0.0</c:v>
                </c:pt>
                <c:pt idx="2">
                  <c:v>8.22611660026731</c:v>
                </c:pt>
                <c:pt idx="3">
                  <c:v>10.10778365201407</c:v>
                </c:pt>
                <c:pt idx="4">
                  <c:v>10.70989247920108</c:v>
                </c:pt>
                <c:pt idx="5">
                  <c:v>11.60189407125026</c:v>
                </c:pt>
                <c:pt idx="6">
                  <c:v>11.40258652076503</c:v>
                </c:pt>
                <c:pt idx="7">
                  <c:v>9.786450351023571</c:v>
                </c:pt>
                <c:pt idx="8">
                  <c:v>11.60651299170922</c:v>
                </c:pt>
                <c:pt idx="9">
                  <c:v>10.98236081298558</c:v>
                </c:pt>
                <c:pt idx="10">
                  <c:v>12.74288980402233</c:v>
                </c:pt>
              </c:numCache>
            </c:numRef>
          </c:val>
        </c:ser>
        <c:ser>
          <c:idx val="21"/>
          <c:order val="21"/>
          <c:tx>
            <c:strRef>
              <c:f>'PLFA-PLEL graphs'!$M$24</c:f>
              <c:strCache>
                <c:ptCount val="1"/>
                <c:pt idx="0">
                  <c:v>18:0</c:v>
                </c:pt>
              </c:strCache>
            </c:strRef>
          </c:tx>
          <c:invertIfNegative val="0"/>
          <c:cat>
            <c:numRef>
              <c:f>'PLFA-PLEL graphs'!$N$2:$X$2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graphs'!$N$24:$X$24</c:f>
              <c:numCache>
                <c:formatCode>0.00</c:formatCode>
                <c:ptCount val="11"/>
                <c:pt idx="0">
                  <c:v>4.65343262147164</c:v>
                </c:pt>
                <c:pt idx="1">
                  <c:v>5.112478254862782</c:v>
                </c:pt>
                <c:pt idx="2">
                  <c:v>8.76855987743509</c:v>
                </c:pt>
                <c:pt idx="3">
                  <c:v>8.726264290448523</c:v>
                </c:pt>
                <c:pt idx="4">
                  <c:v>10.32223080483918</c:v>
                </c:pt>
                <c:pt idx="5">
                  <c:v>9.385598621403738</c:v>
                </c:pt>
                <c:pt idx="6">
                  <c:v>8.394674736798924</c:v>
                </c:pt>
                <c:pt idx="7">
                  <c:v>10.19683062513303</c:v>
                </c:pt>
                <c:pt idx="8">
                  <c:v>9.444906917069296</c:v>
                </c:pt>
                <c:pt idx="9">
                  <c:v>8.66717883431348</c:v>
                </c:pt>
                <c:pt idx="10">
                  <c:v>10.23170733914084</c:v>
                </c:pt>
              </c:numCache>
            </c:numRef>
          </c:val>
        </c:ser>
        <c:ser>
          <c:idx val="22"/>
          <c:order val="22"/>
          <c:tx>
            <c:strRef>
              <c:f>'PLFA-PLEL graphs'!$M$25</c:f>
              <c:strCache>
                <c:ptCount val="1"/>
                <c:pt idx="0">
                  <c:v>cyc-19:0</c:v>
                </c:pt>
              </c:strCache>
            </c:strRef>
          </c:tx>
          <c:invertIfNegative val="0"/>
          <c:cat>
            <c:numRef>
              <c:f>'PLFA-PLEL graphs'!$N$2:$X$2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graphs'!$N$25:$X$25</c:f>
              <c:numCache>
                <c:formatCode>0.00</c:formatCode>
                <c:ptCount val="11"/>
                <c:pt idx="0">
                  <c:v>0.60409949589695</c:v>
                </c:pt>
                <c:pt idx="1">
                  <c:v>0.451835563316362</c:v>
                </c:pt>
                <c:pt idx="2">
                  <c:v>0.446488465969313</c:v>
                </c:pt>
                <c:pt idx="3">
                  <c:v>0.345589889851448</c:v>
                </c:pt>
                <c:pt idx="4">
                  <c:v>0.364241482209582</c:v>
                </c:pt>
                <c:pt idx="5">
                  <c:v>0.524969320652352</c:v>
                </c:pt>
                <c:pt idx="6">
                  <c:v>0.492444404557695</c:v>
                </c:pt>
                <c:pt idx="7">
                  <c:v>0.487407327326009</c:v>
                </c:pt>
                <c:pt idx="8">
                  <c:v>0.335697000271334</c:v>
                </c:pt>
                <c:pt idx="9">
                  <c:v>0.405463145314886</c:v>
                </c:pt>
                <c:pt idx="10">
                  <c:v>0.3219466205328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-2130796056"/>
        <c:axId val="-2130805208"/>
      </c:barChart>
      <c:lineChart>
        <c:grouping val="standard"/>
        <c:varyColors val="0"/>
        <c:ser>
          <c:idx val="23"/>
          <c:order val="23"/>
          <c:tx>
            <c:strRef>
              <c:f>'PLFA-PLEL graphs'!$A$31</c:f>
              <c:strCache>
                <c:ptCount val="1"/>
                <c:pt idx="0">
                  <c:v>Archaea biomas</c:v>
                </c:pt>
              </c:strCache>
            </c:strRef>
          </c:tx>
          <c:spPr>
            <a:ln w="22225">
              <a:solidFill>
                <a:sysClr val="windowText" lastClr="000000"/>
              </a:solidFill>
              <a:prstDash val="sysDash"/>
            </a:ln>
          </c:spPr>
          <c:marker>
            <c:symbol val="circle"/>
            <c:size val="11"/>
            <c:spPr>
              <a:noFill/>
              <a:ln w="15875">
                <a:solidFill>
                  <a:sysClr val="windowText" lastClr="000000"/>
                </a:solidFill>
              </a:ln>
            </c:spPr>
          </c:marker>
          <c:val>
            <c:numRef>
              <c:f>'PLFA-PLEL graphs'!$N$30:$X$30</c:f>
              <c:numCache>
                <c:formatCode>0.00</c:formatCode>
                <c:ptCount val="11"/>
                <c:pt idx="0">
                  <c:v>40.53231117994716</c:v>
                </c:pt>
                <c:pt idx="1">
                  <c:v>29.03908081016155</c:v>
                </c:pt>
                <c:pt idx="2">
                  <c:v>32.79244063398105</c:v>
                </c:pt>
                <c:pt idx="3">
                  <c:v>69.20559118673486</c:v>
                </c:pt>
                <c:pt idx="4">
                  <c:v>65.32860915532403</c:v>
                </c:pt>
                <c:pt idx="5">
                  <c:v>72.67305824146038</c:v>
                </c:pt>
                <c:pt idx="6">
                  <c:v>91.69225164254702</c:v>
                </c:pt>
                <c:pt idx="7">
                  <c:v>34.23595315112193</c:v>
                </c:pt>
                <c:pt idx="8">
                  <c:v>48.46100573359862</c:v>
                </c:pt>
                <c:pt idx="9">
                  <c:v>68.50004130405885</c:v>
                </c:pt>
                <c:pt idx="10">
                  <c:v>61.72456765412424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2130820264"/>
        <c:axId val="-2130809624"/>
      </c:lineChart>
      <c:catAx>
        <c:axId val="-213079605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 b="0"/>
                  <a:t>day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-2130805208"/>
        <c:crosses val="autoZero"/>
        <c:auto val="1"/>
        <c:lblAlgn val="ctr"/>
        <c:lblOffset val="100"/>
        <c:noMultiLvlLbl val="0"/>
      </c:catAx>
      <c:valAx>
        <c:axId val="-2130805208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 b="0"/>
                  <a:t>Mol %</a:t>
                </a:r>
              </a:p>
            </c:rich>
          </c:tx>
          <c:overlay val="0"/>
        </c:title>
        <c:numFmt formatCode="0%" sourceLinked="1"/>
        <c:majorTickMark val="out"/>
        <c:minorTickMark val="none"/>
        <c:tickLblPos val="nextTo"/>
        <c:crossAx val="-2130796056"/>
        <c:crosses val="autoZero"/>
        <c:crossBetween val="between"/>
      </c:valAx>
      <c:valAx>
        <c:axId val="-2130809624"/>
        <c:scaling>
          <c:orientation val="minMax"/>
          <c:max val="120.0"/>
        </c:scaling>
        <c:delete val="0"/>
        <c:axPos val="r"/>
        <c:title>
          <c:tx>
            <c:rich>
              <a:bodyPr rot="-5400000" vert="horz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000" b="0" i="0" kern="1200" baseline="0">
                    <a:solidFill>
                      <a:srgbClr val="000000"/>
                    </a:solidFill>
                  </a:rPr>
                  <a:t>Total PLFA mol g-1 VS </a:t>
                </a:r>
                <a:endParaRPr lang="en-GB" sz="1000" b="0" i="0" kern="1200" baseline="0">
                  <a:solidFill>
                    <a:srgbClr val="000000"/>
                  </a:solidFill>
                </a:endParaRPr>
              </a:p>
            </c:rich>
          </c:tx>
          <c:layout>
            <c:manualLayout>
              <c:xMode val="edge"/>
              <c:yMode val="edge"/>
              <c:x val="0.951236363636363"/>
              <c:y val="0.322030555555556"/>
            </c:manualLayout>
          </c:layout>
          <c:overlay val="0"/>
        </c:title>
        <c:numFmt formatCode="0" sourceLinked="0"/>
        <c:majorTickMark val="out"/>
        <c:minorTickMark val="none"/>
        <c:tickLblPos val="nextTo"/>
        <c:crossAx val="-2130820264"/>
        <c:crosses val="max"/>
        <c:crossBetween val="between"/>
      </c:valAx>
      <c:catAx>
        <c:axId val="-2130820264"/>
        <c:scaling>
          <c:orientation val="minMax"/>
        </c:scaling>
        <c:delete val="1"/>
        <c:axPos val="b"/>
        <c:majorTickMark val="out"/>
        <c:minorTickMark val="none"/>
        <c:tickLblPos val="none"/>
        <c:crossAx val="-2130809624"/>
        <c:crosses val="autoZero"/>
        <c:auto val="1"/>
        <c:lblAlgn val="ctr"/>
        <c:lblOffset val="100"/>
        <c:noMultiLvlLbl val="0"/>
      </c:catAx>
    </c:plotArea>
    <c:plotVisOnly val="1"/>
    <c:dispBlanksAs val="gap"/>
    <c:showDLblsOverMax val="0"/>
  </c:chart>
  <c:printSettings>
    <c:headerFooter/>
    <c:pageMargins b="0.750000000000001" l="0.700000000000001" r="0.700000000000001" t="0.750000000000001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Performance parameters for the high treatment </a:t>
            </a:r>
            <a:r>
              <a:rPr lang="en-US" sz="1200"/>
              <a:t>(</a:t>
            </a:r>
            <a:r>
              <a:rPr lang="en-US" sz="1100"/>
              <a:t>n</a:t>
            </a:r>
            <a:r>
              <a:rPr lang="en-US" sz="1100" baseline="0"/>
              <a:t> = 3 </a:t>
            </a:r>
            <a:r>
              <a:rPr lang="en-US" sz="1100" baseline="0">
                <a:latin typeface="Calibri"/>
                <a:cs typeface="Calibri"/>
              </a:rPr>
              <a:t>± SD)</a:t>
            </a:r>
            <a:endParaRPr lang="en-US" sz="1200"/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0855384852210743"/>
          <c:y val="0.121976564232449"/>
          <c:w val="0.833554385349438"/>
          <c:h val="0.723539307030895"/>
        </c:manualLayout>
      </c:layout>
      <c:lineChart>
        <c:grouping val="standard"/>
        <c:varyColors val="0"/>
        <c:ser>
          <c:idx val="1"/>
          <c:order val="1"/>
          <c:tx>
            <c:strRef>
              <c:f>Gly_first_analysis!$B$32</c:f>
              <c:strCache>
                <c:ptCount val="1"/>
                <c:pt idx="0">
                  <c:v>% Methane</c:v>
                </c:pt>
              </c:strCache>
            </c:strRef>
          </c:tx>
          <c:spPr>
            <a:ln>
              <a:solidFill>
                <a:schemeClr val="bg1">
                  <a:lumMod val="65000"/>
                </a:schemeClr>
              </a:solidFill>
            </a:ln>
          </c:spPr>
          <c:marker>
            <c:spPr>
              <a:noFill/>
              <a:ln>
                <a:solidFill>
                  <a:schemeClr val="bg1">
                    <a:lumMod val="50000"/>
                  </a:schemeClr>
                </a:solidFill>
              </a:ln>
            </c:spPr>
          </c:marker>
          <c:errBars>
            <c:errDir val="y"/>
            <c:errBarType val="both"/>
            <c:errValType val="cust"/>
            <c:noEndCap val="0"/>
            <c:plus>
              <c:numRef>
                <c:f>Gly_first_analysis!$C$39:$EF$39</c:f>
                <c:numCache>
                  <c:formatCode>General</c:formatCode>
                  <c:ptCount val="134"/>
                  <c:pt idx="0">
                    <c:v>0.0</c:v>
                  </c:pt>
                  <c:pt idx="1">
                    <c:v>0.6557438524302</c:v>
                  </c:pt>
                  <c:pt idx="2">
                    <c:v>2.709858544893687</c:v>
                  </c:pt>
                  <c:pt idx="3">
                    <c:v>0.702376916856845</c:v>
                  </c:pt>
                  <c:pt idx="4">
                    <c:v>1.418919776919516</c:v>
                  </c:pt>
                  <c:pt idx="5">
                    <c:v>3.800438571182721</c:v>
                  </c:pt>
                  <c:pt idx="6">
                    <c:v>2.079262689833423</c:v>
                  </c:pt>
                  <c:pt idx="7">
                    <c:v>4.665118790913402</c:v>
                  </c:pt>
                  <c:pt idx="8">
                    <c:v>3.080584360149874</c:v>
                  </c:pt>
                  <c:pt idx="9">
                    <c:v>2.746512940681928</c:v>
                  </c:pt>
                  <c:pt idx="10">
                    <c:v>8.473684755366656</c:v>
                  </c:pt>
                  <c:pt idx="11">
                    <c:v>5.78302112509831</c:v>
                  </c:pt>
                  <c:pt idx="12">
                    <c:v>7.0057119552548</c:v>
                  </c:pt>
                  <c:pt idx="13">
                    <c:v>12.68227108999015</c:v>
                  </c:pt>
                  <c:pt idx="14">
                    <c:v>12.11115188576214</c:v>
                  </c:pt>
                  <c:pt idx="15">
                    <c:v>6.876772498781675</c:v>
                  </c:pt>
                  <c:pt idx="16">
                    <c:v>6.748580097571148</c:v>
                  </c:pt>
                  <c:pt idx="17">
                    <c:v>6.194352266379423</c:v>
                  </c:pt>
                  <c:pt idx="18">
                    <c:v>4.423799272118932</c:v>
                  </c:pt>
                  <c:pt idx="19">
                    <c:v>3.961060464067679</c:v>
                  </c:pt>
                  <c:pt idx="20">
                    <c:v>3.092463958291726</c:v>
                  </c:pt>
                  <c:pt idx="21">
                    <c:v>1.123981020005826</c:v>
                  </c:pt>
                  <c:pt idx="22">
                    <c:v>2.343786110832924</c:v>
                  </c:pt>
                  <c:pt idx="23">
                    <c:v>2.695057204092952</c:v>
                  </c:pt>
                  <c:pt idx="24">
                    <c:v>2.433789911502911</c:v>
                  </c:pt>
                  <c:pt idx="25">
                    <c:v>4.140450861118067</c:v>
                  </c:pt>
                  <c:pt idx="26">
                    <c:v>3.251153641401775</c:v>
                  </c:pt>
                  <c:pt idx="27">
                    <c:v>5.259594407683289</c:v>
                  </c:pt>
                  <c:pt idx="28">
                    <c:v>6.562265868839305</c:v>
                  </c:pt>
                  <c:pt idx="29">
                    <c:v>6.5</c:v>
                  </c:pt>
                  <c:pt idx="30">
                    <c:v>7.118988692223071</c:v>
                  </c:pt>
                  <c:pt idx="31">
                    <c:v>17.42909444960734</c:v>
                  </c:pt>
                  <c:pt idx="32">
                    <c:v>15.75447026508138</c:v>
                  </c:pt>
                  <c:pt idx="33">
                    <c:v>15.10640040953946</c:v>
                  </c:pt>
                  <c:pt idx="34">
                    <c:v>15.73064948860456</c:v>
                  </c:pt>
                  <c:pt idx="35">
                    <c:v>13.39290857132982</c:v>
                  </c:pt>
                  <c:pt idx="36">
                    <c:v>8.936628745412539</c:v>
                  </c:pt>
                  <c:pt idx="37">
                    <c:v>3.704051835490425</c:v>
                  </c:pt>
                  <c:pt idx="38">
                    <c:v>5.107184482014854</c:v>
                  </c:pt>
                  <c:pt idx="39">
                    <c:v>5.173329037798903</c:v>
                  </c:pt>
                  <c:pt idx="40">
                    <c:v>4.964205206609948</c:v>
                  </c:pt>
                  <c:pt idx="41">
                    <c:v>1.171893055416463</c:v>
                  </c:pt>
                  <c:pt idx="42">
                    <c:v>6.630233781700347</c:v>
                  </c:pt>
                  <c:pt idx="43">
                    <c:v>7.646131919692018</c:v>
                  </c:pt>
                  <c:pt idx="44">
                    <c:v>11.97873115150351</c:v>
                  </c:pt>
                  <c:pt idx="45">
                    <c:v>6.525590650150631</c:v>
                  </c:pt>
                  <c:pt idx="46">
                    <c:v>6.197849089267446</c:v>
                  </c:pt>
                  <c:pt idx="47">
                    <c:v>4.752192476461085</c:v>
                  </c:pt>
                  <c:pt idx="48">
                    <c:v>5.589573627150225</c:v>
                  </c:pt>
                  <c:pt idx="49">
                    <c:v>2.986636904613617</c:v>
                  </c:pt>
                  <c:pt idx="50">
                    <c:v>4.014971979976946</c:v>
                  </c:pt>
                  <c:pt idx="51">
                    <c:v>0.321455025366432</c:v>
                  </c:pt>
                  <c:pt idx="52">
                    <c:v>2.203028218914443</c:v>
                  </c:pt>
                  <c:pt idx="53">
                    <c:v>0.568624070307738</c:v>
                  </c:pt>
                  <c:pt idx="54">
                    <c:v>1.167618659209132</c:v>
                  </c:pt>
                  <c:pt idx="55">
                    <c:v>3.557152419187757</c:v>
                  </c:pt>
                  <c:pt idx="56">
                    <c:v>3.797806384392616</c:v>
                  </c:pt>
                  <c:pt idx="57">
                    <c:v>1.946792233393177</c:v>
                  </c:pt>
                  <c:pt idx="58">
                    <c:v>8.723149278404745</c:v>
                  </c:pt>
                  <c:pt idx="59">
                    <c:v>6.379916404885987</c:v>
                  </c:pt>
                  <c:pt idx="60">
                    <c:v>4.15812457725836</c:v>
                  </c:pt>
                  <c:pt idx="61">
                    <c:v>2.926317367158481</c:v>
                  </c:pt>
                  <c:pt idx="62">
                    <c:v>3.55949434611154</c:v>
                  </c:pt>
                  <c:pt idx="63">
                    <c:v>0.929157324317755</c:v>
                  </c:pt>
                  <c:pt idx="64">
                    <c:v>3.124099870362665</c:v>
                  </c:pt>
                  <c:pt idx="65">
                    <c:v>1.792577287966501</c:v>
                  </c:pt>
                  <c:pt idx="66">
                    <c:v>6.780117993073575</c:v>
                  </c:pt>
                  <c:pt idx="67">
                    <c:v>3.233161507461903</c:v>
                  </c:pt>
                  <c:pt idx="68">
                    <c:v>1.609347693943105</c:v>
                  </c:pt>
                  <c:pt idx="69">
                    <c:v>2.91433239925259</c:v>
                  </c:pt>
                  <c:pt idx="70">
                    <c:v>3.726929030716842</c:v>
                  </c:pt>
                  <c:pt idx="71">
                    <c:v>2.662705391138868</c:v>
                  </c:pt>
                  <c:pt idx="72">
                    <c:v>1.415391583037474</c:v>
                  </c:pt>
                  <c:pt idx="73">
                    <c:v>2.973774257292128</c:v>
                  </c:pt>
                  <c:pt idx="74">
                    <c:v>2.351595203260964</c:v>
                  </c:pt>
                  <c:pt idx="75">
                    <c:v>2.596792893808306</c:v>
                  </c:pt>
                  <c:pt idx="76">
                    <c:v>1.365039681962885</c:v>
                  </c:pt>
                  <c:pt idx="77">
                    <c:v>2.565800719723442</c:v>
                  </c:pt>
                  <c:pt idx="78">
                    <c:v>2.569695182961069</c:v>
                  </c:pt>
                  <c:pt idx="79">
                    <c:v>1.450287327853809</c:v>
                  </c:pt>
                  <c:pt idx="80">
                    <c:v>3.55949434611154</c:v>
                  </c:pt>
                  <c:pt idx="81">
                    <c:v>2.079262689833421</c:v>
                  </c:pt>
                  <c:pt idx="82">
                    <c:v>0.862167810425165</c:v>
                  </c:pt>
                  <c:pt idx="83">
                    <c:v>3.92470805708314</c:v>
                  </c:pt>
                  <c:pt idx="84">
                    <c:v>2.650157228040126</c:v>
                  </c:pt>
                  <c:pt idx="85">
                    <c:v>0.850490054811536</c:v>
                  </c:pt>
                  <c:pt idx="86">
                    <c:v>0.602771377334172</c:v>
                  </c:pt>
                  <c:pt idx="87">
                    <c:v>1.150362261782499</c:v>
                  </c:pt>
                  <c:pt idx="88">
                    <c:v>0.950438495292213</c:v>
                  </c:pt>
                  <c:pt idx="89">
                    <c:v>2.891942830232531</c:v>
                  </c:pt>
                  <c:pt idx="90">
                    <c:v>0.754983443527074</c:v>
                  </c:pt>
                  <c:pt idx="91">
                    <c:v>3.709896674212548</c:v>
                  </c:pt>
                  <c:pt idx="92">
                    <c:v>3.412232895529457</c:v>
                  </c:pt>
                  <c:pt idx="93">
                    <c:v>6.017751518078274</c:v>
                  </c:pt>
                  <c:pt idx="94">
                    <c:v>5.950630218724732</c:v>
                  </c:pt>
                  <c:pt idx="95">
                    <c:v>4.384442191811102</c:v>
                  </c:pt>
                  <c:pt idx="96">
                    <c:v>22.61039583908252</c:v>
                  </c:pt>
                  <c:pt idx="97">
                    <c:v>8.8556949661409</c:v>
                  </c:pt>
                  <c:pt idx="99">
                    <c:v>3.939543120718443</c:v>
                  </c:pt>
                  <c:pt idx="100">
                    <c:v>15.50688019342814</c:v>
                  </c:pt>
                  <c:pt idx="101">
                    <c:v>11.72348071180228</c:v>
                  </c:pt>
                  <c:pt idx="102">
                    <c:v>13.95600229292042</c:v>
                  </c:pt>
                  <c:pt idx="103">
                    <c:v>21.00071427356698</c:v>
                  </c:pt>
                  <c:pt idx="104">
                    <c:v>21.24154733849051</c:v>
                  </c:pt>
                  <c:pt idx="105">
                    <c:v>20.60808902672282</c:v>
                  </c:pt>
                  <c:pt idx="106">
                    <c:v>20.60808902672282</c:v>
                  </c:pt>
                  <c:pt idx="107">
                    <c:v>14.65002844138312</c:v>
                  </c:pt>
                  <c:pt idx="108">
                    <c:v>19.65273517859539</c:v>
                  </c:pt>
                  <c:pt idx="109">
                    <c:v>12.02372654379667</c:v>
                  </c:pt>
                  <c:pt idx="110">
                    <c:v>7.531932023060215</c:v>
                  </c:pt>
                  <c:pt idx="111">
                    <c:v>2.797022226106423</c:v>
                  </c:pt>
                  <c:pt idx="112">
                    <c:v>7.80534005238294</c:v>
                  </c:pt>
                  <c:pt idx="113">
                    <c:v>2.909180869821147</c:v>
                  </c:pt>
                  <c:pt idx="114">
                    <c:v>10.5</c:v>
                  </c:pt>
                  <c:pt idx="115">
                    <c:v>3.611555528208489</c:v>
                  </c:pt>
                  <c:pt idx="116">
                    <c:v>2.946183972531245</c:v>
                  </c:pt>
                  <c:pt idx="118">
                    <c:v>10.13623861860652</c:v>
                  </c:pt>
                  <c:pt idx="119">
                    <c:v>1.150362261782492</c:v>
                  </c:pt>
                  <c:pt idx="120">
                    <c:v>5.947548514584254</c:v>
                  </c:pt>
                  <c:pt idx="121">
                    <c:v>3.189566323708183</c:v>
                  </c:pt>
                  <c:pt idx="122">
                    <c:v>3.847510017314232</c:v>
                  </c:pt>
                  <c:pt idx="123">
                    <c:v>2.570992026436484</c:v>
                  </c:pt>
                  <c:pt idx="124">
                    <c:v>3.219213154380014</c:v>
                  </c:pt>
                  <c:pt idx="125">
                    <c:v>2.569695182961073</c:v>
                  </c:pt>
                  <c:pt idx="127">
                    <c:v>1.705872210923196</c:v>
                  </c:pt>
                  <c:pt idx="128">
                    <c:v>0.450924975282285</c:v>
                  </c:pt>
                  <c:pt idx="129">
                    <c:v>2.079262689833429</c:v>
                  </c:pt>
                  <c:pt idx="130">
                    <c:v>4.850773134253962</c:v>
                  </c:pt>
                  <c:pt idx="131">
                    <c:v>3.980368492154131</c:v>
                  </c:pt>
                  <c:pt idx="132">
                    <c:v>1.569500982265807</c:v>
                  </c:pt>
                  <c:pt idx="133">
                    <c:v>4.764801499887835</c:v>
                  </c:pt>
                </c:numCache>
              </c:numRef>
            </c:plus>
            <c:minus>
              <c:numRef>
                <c:f>Gly_first_analysis!$C$39:$EF$39</c:f>
                <c:numCache>
                  <c:formatCode>General</c:formatCode>
                  <c:ptCount val="134"/>
                  <c:pt idx="0">
                    <c:v>0.0</c:v>
                  </c:pt>
                  <c:pt idx="1">
                    <c:v>0.6557438524302</c:v>
                  </c:pt>
                  <c:pt idx="2">
                    <c:v>2.709858544893687</c:v>
                  </c:pt>
                  <c:pt idx="3">
                    <c:v>0.702376916856845</c:v>
                  </c:pt>
                  <c:pt idx="4">
                    <c:v>1.418919776919516</c:v>
                  </c:pt>
                  <c:pt idx="5">
                    <c:v>3.800438571182721</c:v>
                  </c:pt>
                  <c:pt idx="6">
                    <c:v>2.079262689833423</c:v>
                  </c:pt>
                  <c:pt idx="7">
                    <c:v>4.665118790913402</c:v>
                  </c:pt>
                  <c:pt idx="8">
                    <c:v>3.080584360149874</c:v>
                  </c:pt>
                  <c:pt idx="9">
                    <c:v>2.746512940681928</c:v>
                  </c:pt>
                  <c:pt idx="10">
                    <c:v>8.473684755366656</c:v>
                  </c:pt>
                  <c:pt idx="11">
                    <c:v>5.78302112509831</c:v>
                  </c:pt>
                  <c:pt idx="12">
                    <c:v>7.0057119552548</c:v>
                  </c:pt>
                  <c:pt idx="13">
                    <c:v>12.68227108999015</c:v>
                  </c:pt>
                  <c:pt idx="14">
                    <c:v>12.11115188576214</c:v>
                  </c:pt>
                  <c:pt idx="15">
                    <c:v>6.876772498781675</c:v>
                  </c:pt>
                  <c:pt idx="16">
                    <c:v>6.748580097571148</c:v>
                  </c:pt>
                  <c:pt idx="17">
                    <c:v>6.194352266379423</c:v>
                  </c:pt>
                  <c:pt idx="18">
                    <c:v>4.423799272118932</c:v>
                  </c:pt>
                  <c:pt idx="19">
                    <c:v>3.961060464067679</c:v>
                  </c:pt>
                  <c:pt idx="20">
                    <c:v>3.092463958291726</c:v>
                  </c:pt>
                  <c:pt idx="21">
                    <c:v>1.123981020005826</c:v>
                  </c:pt>
                  <c:pt idx="22">
                    <c:v>2.343786110832924</c:v>
                  </c:pt>
                  <c:pt idx="23">
                    <c:v>2.695057204092952</c:v>
                  </c:pt>
                  <c:pt idx="24">
                    <c:v>2.433789911502911</c:v>
                  </c:pt>
                  <c:pt idx="25">
                    <c:v>4.140450861118067</c:v>
                  </c:pt>
                  <c:pt idx="26">
                    <c:v>3.251153641401775</c:v>
                  </c:pt>
                  <c:pt idx="27">
                    <c:v>5.259594407683289</c:v>
                  </c:pt>
                  <c:pt idx="28">
                    <c:v>6.562265868839305</c:v>
                  </c:pt>
                  <c:pt idx="29">
                    <c:v>6.5</c:v>
                  </c:pt>
                  <c:pt idx="30">
                    <c:v>7.118988692223071</c:v>
                  </c:pt>
                  <c:pt idx="31">
                    <c:v>17.42909444960734</c:v>
                  </c:pt>
                  <c:pt idx="32">
                    <c:v>15.75447026508138</c:v>
                  </c:pt>
                  <c:pt idx="33">
                    <c:v>15.10640040953946</c:v>
                  </c:pt>
                  <c:pt idx="34">
                    <c:v>15.73064948860456</c:v>
                  </c:pt>
                  <c:pt idx="35">
                    <c:v>13.39290857132982</c:v>
                  </c:pt>
                  <c:pt idx="36">
                    <c:v>8.936628745412539</c:v>
                  </c:pt>
                  <c:pt idx="37">
                    <c:v>3.704051835490425</c:v>
                  </c:pt>
                  <c:pt idx="38">
                    <c:v>5.107184482014854</c:v>
                  </c:pt>
                  <c:pt idx="39">
                    <c:v>5.173329037798903</c:v>
                  </c:pt>
                  <c:pt idx="40">
                    <c:v>4.964205206609948</c:v>
                  </c:pt>
                  <c:pt idx="41">
                    <c:v>1.171893055416463</c:v>
                  </c:pt>
                  <c:pt idx="42">
                    <c:v>6.630233781700347</c:v>
                  </c:pt>
                  <c:pt idx="43">
                    <c:v>7.646131919692018</c:v>
                  </c:pt>
                  <c:pt idx="44">
                    <c:v>11.97873115150351</c:v>
                  </c:pt>
                  <c:pt idx="45">
                    <c:v>6.525590650150631</c:v>
                  </c:pt>
                  <c:pt idx="46">
                    <c:v>6.197849089267446</c:v>
                  </c:pt>
                  <c:pt idx="47">
                    <c:v>4.752192476461085</c:v>
                  </c:pt>
                  <c:pt idx="48">
                    <c:v>5.589573627150225</c:v>
                  </c:pt>
                  <c:pt idx="49">
                    <c:v>2.986636904613617</c:v>
                  </c:pt>
                  <c:pt idx="50">
                    <c:v>4.014971979976946</c:v>
                  </c:pt>
                  <c:pt idx="51">
                    <c:v>0.321455025366432</c:v>
                  </c:pt>
                  <c:pt idx="52">
                    <c:v>2.203028218914443</c:v>
                  </c:pt>
                  <c:pt idx="53">
                    <c:v>0.568624070307738</c:v>
                  </c:pt>
                  <c:pt idx="54">
                    <c:v>1.167618659209132</c:v>
                  </c:pt>
                  <c:pt idx="55">
                    <c:v>3.557152419187757</c:v>
                  </c:pt>
                  <c:pt idx="56">
                    <c:v>3.797806384392616</c:v>
                  </c:pt>
                  <c:pt idx="57">
                    <c:v>1.946792233393177</c:v>
                  </c:pt>
                  <c:pt idx="58">
                    <c:v>8.723149278404745</c:v>
                  </c:pt>
                  <c:pt idx="59">
                    <c:v>6.379916404885987</c:v>
                  </c:pt>
                  <c:pt idx="60">
                    <c:v>4.15812457725836</c:v>
                  </c:pt>
                  <c:pt idx="61">
                    <c:v>2.926317367158481</c:v>
                  </c:pt>
                  <c:pt idx="62">
                    <c:v>3.55949434611154</c:v>
                  </c:pt>
                  <c:pt idx="63">
                    <c:v>0.929157324317755</c:v>
                  </c:pt>
                  <c:pt idx="64">
                    <c:v>3.124099870362665</c:v>
                  </c:pt>
                  <c:pt idx="65">
                    <c:v>1.792577287966501</c:v>
                  </c:pt>
                  <c:pt idx="66">
                    <c:v>6.780117993073575</c:v>
                  </c:pt>
                  <c:pt idx="67">
                    <c:v>3.233161507461903</c:v>
                  </c:pt>
                  <c:pt idx="68">
                    <c:v>1.609347693943105</c:v>
                  </c:pt>
                  <c:pt idx="69">
                    <c:v>2.91433239925259</c:v>
                  </c:pt>
                  <c:pt idx="70">
                    <c:v>3.726929030716842</c:v>
                  </c:pt>
                  <c:pt idx="71">
                    <c:v>2.662705391138868</c:v>
                  </c:pt>
                  <c:pt idx="72">
                    <c:v>1.415391583037474</c:v>
                  </c:pt>
                  <c:pt idx="73">
                    <c:v>2.973774257292128</c:v>
                  </c:pt>
                  <c:pt idx="74">
                    <c:v>2.351595203260964</c:v>
                  </c:pt>
                  <c:pt idx="75">
                    <c:v>2.596792893808306</c:v>
                  </c:pt>
                  <c:pt idx="76">
                    <c:v>1.365039681962885</c:v>
                  </c:pt>
                  <c:pt idx="77">
                    <c:v>2.565800719723442</c:v>
                  </c:pt>
                  <c:pt idx="78">
                    <c:v>2.569695182961069</c:v>
                  </c:pt>
                  <c:pt idx="79">
                    <c:v>1.450287327853809</c:v>
                  </c:pt>
                  <c:pt idx="80">
                    <c:v>3.55949434611154</c:v>
                  </c:pt>
                  <c:pt idx="81">
                    <c:v>2.079262689833421</c:v>
                  </c:pt>
                  <c:pt idx="82">
                    <c:v>0.862167810425165</c:v>
                  </c:pt>
                  <c:pt idx="83">
                    <c:v>3.92470805708314</c:v>
                  </c:pt>
                  <c:pt idx="84">
                    <c:v>2.650157228040126</c:v>
                  </c:pt>
                  <c:pt idx="85">
                    <c:v>0.850490054811536</c:v>
                  </c:pt>
                  <c:pt idx="86">
                    <c:v>0.602771377334172</c:v>
                  </c:pt>
                  <c:pt idx="87">
                    <c:v>1.150362261782499</c:v>
                  </c:pt>
                  <c:pt idx="88">
                    <c:v>0.950438495292213</c:v>
                  </c:pt>
                  <c:pt idx="89">
                    <c:v>2.891942830232531</c:v>
                  </c:pt>
                  <c:pt idx="90">
                    <c:v>0.754983443527074</c:v>
                  </c:pt>
                  <c:pt idx="91">
                    <c:v>3.709896674212548</c:v>
                  </c:pt>
                  <c:pt idx="92">
                    <c:v>3.412232895529457</c:v>
                  </c:pt>
                  <c:pt idx="93">
                    <c:v>6.017751518078274</c:v>
                  </c:pt>
                  <c:pt idx="94">
                    <c:v>5.950630218724732</c:v>
                  </c:pt>
                  <c:pt idx="95">
                    <c:v>4.384442191811102</c:v>
                  </c:pt>
                  <c:pt idx="96">
                    <c:v>22.61039583908252</c:v>
                  </c:pt>
                  <c:pt idx="97">
                    <c:v>8.8556949661409</c:v>
                  </c:pt>
                  <c:pt idx="99">
                    <c:v>3.939543120718443</c:v>
                  </c:pt>
                  <c:pt idx="100">
                    <c:v>15.50688019342814</c:v>
                  </c:pt>
                  <c:pt idx="101">
                    <c:v>11.72348071180228</c:v>
                  </c:pt>
                  <c:pt idx="102">
                    <c:v>13.95600229292042</c:v>
                  </c:pt>
                  <c:pt idx="103">
                    <c:v>21.00071427356698</c:v>
                  </c:pt>
                  <c:pt idx="104">
                    <c:v>21.24154733849051</c:v>
                  </c:pt>
                  <c:pt idx="105">
                    <c:v>20.60808902672282</c:v>
                  </c:pt>
                  <c:pt idx="106">
                    <c:v>20.60808902672282</c:v>
                  </c:pt>
                  <c:pt idx="107">
                    <c:v>14.65002844138312</c:v>
                  </c:pt>
                  <c:pt idx="108">
                    <c:v>19.65273517859539</c:v>
                  </c:pt>
                  <c:pt idx="109">
                    <c:v>12.02372654379667</c:v>
                  </c:pt>
                  <c:pt idx="110">
                    <c:v>7.531932023060215</c:v>
                  </c:pt>
                  <c:pt idx="111">
                    <c:v>2.797022226106423</c:v>
                  </c:pt>
                  <c:pt idx="112">
                    <c:v>7.80534005238294</c:v>
                  </c:pt>
                  <c:pt idx="113">
                    <c:v>2.909180869821147</c:v>
                  </c:pt>
                  <c:pt idx="114">
                    <c:v>10.5</c:v>
                  </c:pt>
                  <c:pt idx="115">
                    <c:v>3.611555528208489</c:v>
                  </c:pt>
                  <c:pt idx="116">
                    <c:v>2.946183972531245</c:v>
                  </c:pt>
                  <c:pt idx="118">
                    <c:v>10.13623861860652</c:v>
                  </c:pt>
                  <c:pt idx="119">
                    <c:v>1.150362261782492</c:v>
                  </c:pt>
                  <c:pt idx="120">
                    <c:v>5.947548514584254</c:v>
                  </c:pt>
                  <c:pt idx="121">
                    <c:v>3.189566323708183</c:v>
                  </c:pt>
                  <c:pt idx="122">
                    <c:v>3.847510017314232</c:v>
                  </c:pt>
                  <c:pt idx="123">
                    <c:v>2.570992026436484</c:v>
                  </c:pt>
                  <c:pt idx="124">
                    <c:v>3.219213154380014</c:v>
                  </c:pt>
                  <c:pt idx="125">
                    <c:v>2.569695182961073</c:v>
                  </c:pt>
                  <c:pt idx="127">
                    <c:v>1.705872210923196</c:v>
                  </c:pt>
                  <c:pt idx="128">
                    <c:v>0.450924975282285</c:v>
                  </c:pt>
                  <c:pt idx="129">
                    <c:v>2.079262689833429</c:v>
                  </c:pt>
                  <c:pt idx="130">
                    <c:v>4.850773134253962</c:v>
                  </c:pt>
                  <c:pt idx="131">
                    <c:v>3.980368492154131</c:v>
                  </c:pt>
                  <c:pt idx="132">
                    <c:v>1.569500982265807</c:v>
                  </c:pt>
                  <c:pt idx="133">
                    <c:v>4.764801499887835</c:v>
                  </c:pt>
                </c:numCache>
              </c:numRef>
            </c:minus>
            <c:spPr>
              <a:ln>
                <a:solidFill>
                  <a:schemeClr val="bg1">
                    <a:lumMod val="75000"/>
                  </a:schemeClr>
                </a:solidFill>
              </a:ln>
            </c:spPr>
          </c:errBars>
          <c:val>
            <c:numRef>
              <c:f>Gly_first_analysis!$C$38:$EF$38</c:f>
              <c:numCache>
                <c:formatCode>General</c:formatCode>
                <c:ptCount val="134"/>
                <c:pt idx="0">
                  <c:v>0.0</c:v>
                </c:pt>
                <c:pt idx="1">
                  <c:v>21.8</c:v>
                </c:pt>
                <c:pt idx="2">
                  <c:v>54.03333333333334</c:v>
                </c:pt>
                <c:pt idx="3">
                  <c:v>68.13333333333334</c:v>
                </c:pt>
                <c:pt idx="4">
                  <c:v>69.93333333333334</c:v>
                </c:pt>
                <c:pt idx="5">
                  <c:v>72.06666666666667</c:v>
                </c:pt>
                <c:pt idx="6">
                  <c:v>67.93333333333332</c:v>
                </c:pt>
                <c:pt idx="7">
                  <c:v>64.13333333333333</c:v>
                </c:pt>
                <c:pt idx="8">
                  <c:v>17.0</c:v>
                </c:pt>
                <c:pt idx="9">
                  <c:v>14.36666666666667</c:v>
                </c:pt>
                <c:pt idx="10">
                  <c:v>19.03333333333333</c:v>
                </c:pt>
                <c:pt idx="11">
                  <c:v>17.83333333333333</c:v>
                </c:pt>
                <c:pt idx="12">
                  <c:v>21.2</c:v>
                </c:pt>
                <c:pt idx="13">
                  <c:v>29.9</c:v>
                </c:pt>
                <c:pt idx="14">
                  <c:v>29.9</c:v>
                </c:pt>
                <c:pt idx="15">
                  <c:v>23.5</c:v>
                </c:pt>
                <c:pt idx="16">
                  <c:v>17.56666666666667</c:v>
                </c:pt>
                <c:pt idx="17">
                  <c:v>19.3</c:v>
                </c:pt>
                <c:pt idx="18">
                  <c:v>18.3</c:v>
                </c:pt>
                <c:pt idx="19">
                  <c:v>18.9</c:v>
                </c:pt>
                <c:pt idx="20">
                  <c:v>11.46666666666667</c:v>
                </c:pt>
                <c:pt idx="21">
                  <c:v>19.36666666666667</c:v>
                </c:pt>
                <c:pt idx="22">
                  <c:v>8.666666666666665</c:v>
                </c:pt>
                <c:pt idx="23">
                  <c:v>11.73333333333333</c:v>
                </c:pt>
                <c:pt idx="24">
                  <c:v>11.66666666666667</c:v>
                </c:pt>
                <c:pt idx="25">
                  <c:v>11.83333333333333</c:v>
                </c:pt>
                <c:pt idx="26">
                  <c:v>9.999999999999998</c:v>
                </c:pt>
                <c:pt idx="27">
                  <c:v>9.933333333333333</c:v>
                </c:pt>
                <c:pt idx="28">
                  <c:v>14.66666666666667</c:v>
                </c:pt>
                <c:pt idx="29">
                  <c:v>13.2</c:v>
                </c:pt>
                <c:pt idx="30">
                  <c:v>14.9</c:v>
                </c:pt>
                <c:pt idx="31">
                  <c:v>22.33333333333333</c:v>
                </c:pt>
                <c:pt idx="32">
                  <c:v>23.06666666666667</c:v>
                </c:pt>
                <c:pt idx="33">
                  <c:v>29.56666666666666</c:v>
                </c:pt>
                <c:pt idx="34">
                  <c:v>56.13333333333332</c:v>
                </c:pt>
                <c:pt idx="35">
                  <c:v>59.3</c:v>
                </c:pt>
                <c:pt idx="36">
                  <c:v>49.13333333333333</c:v>
                </c:pt>
                <c:pt idx="37">
                  <c:v>64.60000000000001</c:v>
                </c:pt>
                <c:pt idx="38">
                  <c:v>48.33333333333334</c:v>
                </c:pt>
                <c:pt idx="39">
                  <c:v>50.53333333333333</c:v>
                </c:pt>
                <c:pt idx="40">
                  <c:v>50.86666666666667</c:v>
                </c:pt>
                <c:pt idx="41">
                  <c:v>66.63333333333334</c:v>
                </c:pt>
                <c:pt idx="42">
                  <c:v>49.2</c:v>
                </c:pt>
                <c:pt idx="43">
                  <c:v>52.33333333333334</c:v>
                </c:pt>
                <c:pt idx="44">
                  <c:v>58.9</c:v>
                </c:pt>
                <c:pt idx="45">
                  <c:v>58.53333333333334</c:v>
                </c:pt>
                <c:pt idx="46">
                  <c:v>57.93333333333334</c:v>
                </c:pt>
                <c:pt idx="47">
                  <c:v>61.03333333333334</c:v>
                </c:pt>
                <c:pt idx="48">
                  <c:v>60.03333333333333</c:v>
                </c:pt>
                <c:pt idx="49">
                  <c:v>60.3</c:v>
                </c:pt>
                <c:pt idx="50">
                  <c:v>53.0</c:v>
                </c:pt>
                <c:pt idx="51">
                  <c:v>60.33333333333334</c:v>
                </c:pt>
                <c:pt idx="52">
                  <c:v>64.43333333333334</c:v>
                </c:pt>
                <c:pt idx="53">
                  <c:v>65.23333333333333</c:v>
                </c:pt>
                <c:pt idx="54">
                  <c:v>67.16666666666667</c:v>
                </c:pt>
                <c:pt idx="55">
                  <c:v>66.03333333333333</c:v>
                </c:pt>
                <c:pt idx="56">
                  <c:v>65.56666666666667</c:v>
                </c:pt>
                <c:pt idx="57">
                  <c:v>64.6</c:v>
                </c:pt>
                <c:pt idx="58">
                  <c:v>58.26666666666667</c:v>
                </c:pt>
                <c:pt idx="59">
                  <c:v>61.33333333333334</c:v>
                </c:pt>
                <c:pt idx="60">
                  <c:v>61.2</c:v>
                </c:pt>
                <c:pt idx="61">
                  <c:v>66.76666666666666</c:v>
                </c:pt>
                <c:pt idx="62">
                  <c:v>66.60000000000001</c:v>
                </c:pt>
                <c:pt idx="63">
                  <c:v>66.16666666666667</c:v>
                </c:pt>
                <c:pt idx="64">
                  <c:v>64.4</c:v>
                </c:pt>
                <c:pt idx="65">
                  <c:v>68.16666666666665</c:v>
                </c:pt>
                <c:pt idx="66">
                  <c:v>61.1</c:v>
                </c:pt>
                <c:pt idx="67">
                  <c:v>61.86666666666667</c:v>
                </c:pt>
                <c:pt idx="68">
                  <c:v>77.0</c:v>
                </c:pt>
                <c:pt idx="69">
                  <c:v>66.63333333333334</c:v>
                </c:pt>
                <c:pt idx="70">
                  <c:v>72.5</c:v>
                </c:pt>
                <c:pt idx="71">
                  <c:v>71.5</c:v>
                </c:pt>
                <c:pt idx="72">
                  <c:v>70.96666666666665</c:v>
                </c:pt>
                <c:pt idx="73">
                  <c:v>68.46666666666665</c:v>
                </c:pt>
                <c:pt idx="74">
                  <c:v>67.7</c:v>
                </c:pt>
                <c:pt idx="75">
                  <c:v>67.46666666666668</c:v>
                </c:pt>
                <c:pt idx="76">
                  <c:v>66.86666666666667</c:v>
                </c:pt>
                <c:pt idx="77">
                  <c:v>68.03333333333335</c:v>
                </c:pt>
                <c:pt idx="78">
                  <c:v>68.66666666666667</c:v>
                </c:pt>
                <c:pt idx="79">
                  <c:v>68.73333333333333</c:v>
                </c:pt>
                <c:pt idx="80">
                  <c:v>68.9</c:v>
                </c:pt>
                <c:pt idx="81">
                  <c:v>71.23333333333333</c:v>
                </c:pt>
                <c:pt idx="82">
                  <c:v>71.16666666666667</c:v>
                </c:pt>
                <c:pt idx="83">
                  <c:v>72.56666666666666</c:v>
                </c:pt>
                <c:pt idx="84">
                  <c:v>70.06666666666667</c:v>
                </c:pt>
                <c:pt idx="85">
                  <c:v>76.36666666666665</c:v>
                </c:pt>
                <c:pt idx="86">
                  <c:v>65.73333333333333</c:v>
                </c:pt>
                <c:pt idx="87">
                  <c:v>71.26666666666666</c:v>
                </c:pt>
                <c:pt idx="88">
                  <c:v>71.33333333333333</c:v>
                </c:pt>
                <c:pt idx="89">
                  <c:v>68.36666666666667</c:v>
                </c:pt>
                <c:pt idx="90">
                  <c:v>69.7</c:v>
                </c:pt>
                <c:pt idx="91">
                  <c:v>75.26666666666666</c:v>
                </c:pt>
                <c:pt idx="92">
                  <c:v>52.23333333333332</c:v>
                </c:pt>
                <c:pt idx="93">
                  <c:v>62.63333333333333</c:v>
                </c:pt>
                <c:pt idx="94">
                  <c:v>64.2</c:v>
                </c:pt>
                <c:pt idx="95">
                  <c:v>60.96666666666666</c:v>
                </c:pt>
                <c:pt idx="96">
                  <c:v>37.4</c:v>
                </c:pt>
                <c:pt idx="97">
                  <c:v>19.63333333333333</c:v>
                </c:pt>
                <c:pt idx="99">
                  <c:v>53.2</c:v>
                </c:pt>
                <c:pt idx="100">
                  <c:v>44.23333333333332</c:v>
                </c:pt>
                <c:pt idx="101">
                  <c:v>40.0</c:v>
                </c:pt>
                <c:pt idx="102">
                  <c:v>21.2</c:v>
                </c:pt>
                <c:pt idx="103">
                  <c:v>29.8</c:v>
                </c:pt>
                <c:pt idx="104">
                  <c:v>30.46666666666667</c:v>
                </c:pt>
                <c:pt idx="105">
                  <c:v>31.23333333333333</c:v>
                </c:pt>
                <c:pt idx="106">
                  <c:v>31.23333333333333</c:v>
                </c:pt>
                <c:pt idx="107">
                  <c:v>47.23333333333332</c:v>
                </c:pt>
                <c:pt idx="108">
                  <c:v>45.7</c:v>
                </c:pt>
                <c:pt idx="109">
                  <c:v>62.3</c:v>
                </c:pt>
                <c:pt idx="110">
                  <c:v>62.2</c:v>
                </c:pt>
                <c:pt idx="111">
                  <c:v>71.16666666666667</c:v>
                </c:pt>
                <c:pt idx="112">
                  <c:v>68.46666666666666</c:v>
                </c:pt>
                <c:pt idx="113">
                  <c:v>78.23333333333333</c:v>
                </c:pt>
                <c:pt idx="114">
                  <c:v>61.5</c:v>
                </c:pt>
                <c:pt idx="115">
                  <c:v>77.36666666666667</c:v>
                </c:pt>
                <c:pt idx="116">
                  <c:v>76.4</c:v>
                </c:pt>
                <c:pt idx="118">
                  <c:v>79.06666666666667</c:v>
                </c:pt>
                <c:pt idx="119">
                  <c:v>78.46666666666665</c:v>
                </c:pt>
                <c:pt idx="120">
                  <c:v>67.66666666666667</c:v>
                </c:pt>
                <c:pt idx="121">
                  <c:v>81.23333333333333</c:v>
                </c:pt>
                <c:pt idx="122">
                  <c:v>74.53333333333333</c:v>
                </c:pt>
                <c:pt idx="123">
                  <c:v>81.8</c:v>
                </c:pt>
                <c:pt idx="124">
                  <c:v>76.03333333333333</c:v>
                </c:pt>
                <c:pt idx="125">
                  <c:v>80.96666666666666</c:v>
                </c:pt>
                <c:pt idx="127">
                  <c:v>79.60000000000001</c:v>
                </c:pt>
                <c:pt idx="128">
                  <c:v>71.86666666666665</c:v>
                </c:pt>
                <c:pt idx="129">
                  <c:v>72.66666666666667</c:v>
                </c:pt>
                <c:pt idx="130">
                  <c:v>63.5</c:v>
                </c:pt>
                <c:pt idx="131">
                  <c:v>71.73333333333333</c:v>
                </c:pt>
                <c:pt idx="132">
                  <c:v>71.73333333333333</c:v>
                </c:pt>
                <c:pt idx="133">
                  <c:v>75.03333333333333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82787240"/>
        <c:axId val="2082803496"/>
      </c:lineChart>
      <c:lineChart>
        <c:grouping val="standard"/>
        <c:varyColors val="0"/>
        <c:ser>
          <c:idx val="0"/>
          <c:order val="0"/>
          <c:tx>
            <c:strRef>
              <c:f>Gly_first_analysis!$B$41</c:f>
              <c:strCache>
                <c:ptCount val="1"/>
                <c:pt idx="0">
                  <c:v>pH</c:v>
                </c:pt>
              </c:strCache>
            </c:strRef>
          </c:tx>
          <c:marker>
            <c:spPr>
              <a:solidFill>
                <a:schemeClr val="tx1"/>
              </a:solidFill>
            </c:spPr>
          </c:marker>
          <c:errBars>
            <c:errDir val="y"/>
            <c:errBarType val="both"/>
            <c:errValType val="cust"/>
            <c:noEndCap val="0"/>
            <c:plus>
              <c:numRef>
                <c:f>Gly_first_analysis!$C$69:$EF$69</c:f>
                <c:numCache>
                  <c:formatCode>General</c:formatCode>
                  <c:ptCount val="134"/>
                  <c:pt idx="1">
                    <c:v>0.0</c:v>
                  </c:pt>
                  <c:pt idx="3">
                    <c:v>0.0907377172587745</c:v>
                  </c:pt>
                  <c:pt idx="5">
                    <c:v>0.0288675134594812</c:v>
                  </c:pt>
                  <c:pt idx="7">
                    <c:v>0.0208166599946612</c:v>
                  </c:pt>
                  <c:pt idx="9">
                    <c:v>0.493389636426763</c:v>
                  </c:pt>
                  <c:pt idx="11">
                    <c:v>0.44959240800233</c:v>
                  </c:pt>
                  <c:pt idx="13">
                    <c:v>0.11503622617825</c:v>
                  </c:pt>
                  <c:pt idx="15">
                    <c:v>0.0251661147842357</c:v>
                  </c:pt>
                  <c:pt idx="17">
                    <c:v>0.037859388972002</c:v>
                  </c:pt>
                  <c:pt idx="19">
                    <c:v>0.0450924975282289</c:v>
                  </c:pt>
                  <c:pt idx="21">
                    <c:v>0.0450924975282289</c:v>
                  </c:pt>
                  <c:pt idx="23">
                    <c:v>0.094516312525052</c:v>
                  </c:pt>
                  <c:pt idx="25">
                    <c:v>0.11503622617825</c:v>
                  </c:pt>
                  <c:pt idx="27">
                    <c:v>0.02</c:v>
                  </c:pt>
                  <c:pt idx="29">
                    <c:v>0.032145502536643</c:v>
                  </c:pt>
                  <c:pt idx="31">
                    <c:v>0.0642910050732863</c:v>
                  </c:pt>
                  <c:pt idx="33">
                    <c:v>0.0709459888459757</c:v>
                  </c:pt>
                  <c:pt idx="35">
                    <c:v>0.347754702819866</c:v>
                  </c:pt>
                  <c:pt idx="37">
                    <c:v>0.0152752523165191</c:v>
                  </c:pt>
                  <c:pt idx="39">
                    <c:v>0.0152752523165191</c:v>
                  </c:pt>
                  <c:pt idx="41">
                    <c:v>0.0493288286231627</c:v>
                  </c:pt>
                  <c:pt idx="43">
                    <c:v>0.0152752523165191</c:v>
                  </c:pt>
                  <c:pt idx="46">
                    <c:v>0.210792156716832</c:v>
                  </c:pt>
                  <c:pt idx="49">
                    <c:v>0.153079500042734</c:v>
                  </c:pt>
                  <c:pt idx="51">
                    <c:v>0.157162336455017</c:v>
                  </c:pt>
                  <c:pt idx="53">
                    <c:v>0.17058722109232</c:v>
                  </c:pt>
                  <c:pt idx="55">
                    <c:v>0.086216781042517</c:v>
                  </c:pt>
                  <c:pt idx="57">
                    <c:v>0.115325625946708</c:v>
                  </c:pt>
                  <c:pt idx="59">
                    <c:v>0.111355287256601</c:v>
                  </c:pt>
                  <c:pt idx="61">
                    <c:v>0.0929157324317755</c:v>
                  </c:pt>
                  <c:pt idx="63">
                    <c:v>0.0838649708360611</c:v>
                  </c:pt>
                  <c:pt idx="65">
                    <c:v>0.0700000000000003</c:v>
                  </c:pt>
                  <c:pt idx="67">
                    <c:v>0.0709459888459757</c:v>
                  </c:pt>
                  <c:pt idx="69">
                    <c:v>0.06557438524302</c:v>
                  </c:pt>
                  <c:pt idx="71">
                    <c:v>0.0901849950564577</c:v>
                  </c:pt>
                  <c:pt idx="73">
                    <c:v>0.104403065089106</c:v>
                  </c:pt>
                  <c:pt idx="75">
                    <c:v>0.0585946527708232</c:v>
                  </c:pt>
                  <c:pt idx="77">
                    <c:v>0.0750555349946513</c:v>
                  </c:pt>
                  <c:pt idx="79">
                    <c:v>0.037859388972002</c:v>
                  </c:pt>
                  <c:pt idx="81">
                    <c:v>0.0173205080756889</c:v>
                  </c:pt>
                  <c:pt idx="83">
                    <c:v>0.0100000000000002</c:v>
                  </c:pt>
                  <c:pt idx="85">
                    <c:v>0.0208166599946614</c:v>
                  </c:pt>
                  <c:pt idx="87">
                    <c:v>0.0305505046330388</c:v>
                  </c:pt>
                  <c:pt idx="89">
                    <c:v>0.0950438495292219</c:v>
                  </c:pt>
                  <c:pt idx="91">
                    <c:v>0.0152752523165196</c:v>
                  </c:pt>
                  <c:pt idx="93">
                    <c:v>0.0115470053837928</c:v>
                  </c:pt>
                  <c:pt idx="97">
                    <c:v>0.281839197652373</c:v>
                  </c:pt>
                  <c:pt idx="99">
                    <c:v>0.066583281184794</c:v>
                  </c:pt>
                  <c:pt idx="101">
                    <c:v>0.162890556304941</c:v>
                  </c:pt>
                  <c:pt idx="103">
                    <c:v>0.170391705588427</c:v>
                  </c:pt>
                  <c:pt idx="105">
                    <c:v>0.157162336455017</c:v>
                  </c:pt>
                  <c:pt idx="107">
                    <c:v>0.125830573921179</c:v>
                  </c:pt>
                  <c:pt idx="109">
                    <c:v>0.153079500042734</c:v>
                  </c:pt>
                  <c:pt idx="111">
                    <c:v>0.0850490054811538</c:v>
                  </c:pt>
                  <c:pt idx="113">
                    <c:v>0.0251661147842362</c:v>
                  </c:pt>
                  <c:pt idx="115">
                    <c:v>0.0351188458428426</c:v>
                  </c:pt>
                  <c:pt idx="117">
                    <c:v>0.0264575131106458</c:v>
                  </c:pt>
                  <c:pt idx="121">
                    <c:v>0.0953939201416947</c:v>
                  </c:pt>
                  <c:pt idx="123">
                    <c:v>0.0251661147842357</c:v>
                  </c:pt>
                  <c:pt idx="125">
                    <c:v>0.04</c:v>
                  </c:pt>
                  <c:pt idx="127">
                    <c:v>0.0152752523165191</c:v>
                  </c:pt>
                  <c:pt idx="129">
                    <c:v>0.0115470053837928</c:v>
                  </c:pt>
                  <c:pt idx="131">
                    <c:v>0.032145502536643</c:v>
                  </c:pt>
                  <c:pt idx="133">
                    <c:v>0.0299999999999998</c:v>
                  </c:pt>
                </c:numCache>
              </c:numRef>
            </c:plus>
            <c:minus>
              <c:numRef>
                <c:f>Gly_first_analysis!$C$69:$EF$69</c:f>
                <c:numCache>
                  <c:formatCode>General</c:formatCode>
                  <c:ptCount val="134"/>
                  <c:pt idx="1">
                    <c:v>0.0</c:v>
                  </c:pt>
                  <c:pt idx="3">
                    <c:v>0.0907377172587745</c:v>
                  </c:pt>
                  <c:pt idx="5">
                    <c:v>0.0288675134594812</c:v>
                  </c:pt>
                  <c:pt idx="7">
                    <c:v>0.0208166599946612</c:v>
                  </c:pt>
                  <c:pt idx="9">
                    <c:v>0.493389636426763</c:v>
                  </c:pt>
                  <c:pt idx="11">
                    <c:v>0.44959240800233</c:v>
                  </c:pt>
                  <c:pt idx="13">
                    <c:v>0.11503622617825</c:v>
                  </c:pt>
                  <c:pt idx="15">
                    <c:v>0.0251661147842357</c:v>
                  </c:pt>
                  <c:pt idx="17">
                    <c:v>0.037859388972002</c:v>
                  </c:pt>
                  <c:pt idx="19">
                    <c:v>0.0450924975282289</c:v>
                  </c:pt>
                  <c:pt idx="21">
                    <c:v>0.0450924975282289</c:v>
                  </c:pt>
                  <c:pt idx="23">
                    <c:v>0.094516312525052</c:v>
                  </c:pt>
                  <c:pt idx="25">
                    <c:v>0.11503622617825</c:v>
                  </c:pt>
                  <c:pt idx="27">
                    <c:v>0.02</c:v>
                  </c:pt>
                  <c:pt idx="29">
                    <c:v>0.032145502536643</c:v>
                  </c:pt>
                  <c:pt idx="31">
                    <c:v>0.0642910050732863</c:v>
                  </c:pt>
                  <c:pt idx="33">
                    <c:v>0.0709459888459757</c:v>
                  </c:pt>
                  <c:pt idx="35">
                    <c:v>0.347754702819866</c:v>
                  </c:pt>
                  <c:pt idx="37">
                    <c:v>0.0152752523165191</c:v>
                  </c:pt>
                  <c:pt idx="39">
                    <c:v>0.0152752523165191</c:v>
                  </c:pt>
                  <c:pt idx="41">
                    <c:v>0.0493288286231627</c:v>
                  </c:pt>
                  <c:pt idx="43">
                    <c:v>0.0152752523165191</c:v>
                  </c:pt>
                  <c:pt idx="46">
                    <c:v>0.210792156716832</c:v>
                  </c:pt>
                  <c:pt idx="49">
                    <c:v>0.153079500042734</c:v>
                  </c:pt>
                  <c:pt idx="51">
                    <c:v>0.157162336455017</c:v>
                  </c:pt>
                  <c:pt idx="53">
                    <c:v>0.17058722109232</c:v>
                  </c:pt>
                  <c:pt idx="55">
                    <c:v>0.086216781042517</c:v>
                  </c:pt>
                  <c:pt idx="57">
                    <c:v>0.115325625946708</c:v>
                  </c:pt>
                  <c:pt idx="59">
                    <c:v>0.111355287256601</c:v>
                  </c:pt>
                  <c:pt idx="61">
                    <c:v>0.0929157324317755</c:v>
                  </c:pt>
                  <c:pt idx="63">
                    <c:v>0.0838649708360611</c:v>
                  </c:pt>
                  <c:pt idx="65">
                    <c:v>0.0700000000000003</c:v>
                  </c:pt>
                  <c:pt idx="67">
                    <c:v>0.0709459888459757</c:v>
                  </c:pt>
                  <c:pt idx="69">
                    <c:v>0.06557438524302</c:v>
                  </c:pt>
                  <c:pt idx="71">
                    <c:v>0.0901849950564577</c:v>
                  </c:pt>
                  <c:pt idx="73">
                    <c:v>0.104403065089106</c:v>
                  </c:pt>
                  <c:pt idx="75">
                    <c:v>0.0585946527708232</c:v>
                  </c:pt>
                  <c:pt idx="77">
                    <c:v>0.0750555349946513</c:v>
                  </c:pt>
                  <c:pt idx="79">
                    <c:v>0.037859388972002</c:v>
                  </c:pt>
                  <c:pt idx="81">
                    <c:v>0.0173205080756889</c:v>
                  </c:pt>
                  <c:pt idx="83">
                    <c:v>0.0100000000000002</c:v>
                  </c:pt>
                  <c:pt idx="85">
                    <c:v>0.0208166599946614</c:v>
                  </c:pt>
                  <c:pt idx="87">
                    <c:v>0.0305505046330388</c:v>
                  </c:pt>
                  <c:pt idx="89">
                    <c:v>0.0950438495292219</c:v>
                  </c:pt>
                  <c:pt idx="91">
                    <c:v>0.0152752523165196</c:v>
                  </c:pt>
                  <c:pt idx="93">
                    <c:v>0.0115470053837928</c:v>
                  </c:pt>
                  <c:pt idx="97">
                    <c:v>0.281839197652373</c:v>
                  </c:pt>
                  <c:pt idx="99">
                    <c:v>0.066583281184794</c:v>
                  </c:pt>
                  <c:pt idx="101">
                    <c:v>0.162890556304941</c:v>
                  </c:pt>
                  <c:pt idx="103">
                    <c:v>0.170391705588427</c:v>
                  </c:pt>
                  <c:pt idx="105">
                    <c:v>0.157162336455017</c:v>
                  </c:pt>
                  <c:pt idx="107">
                    <c:v>0.125830573921179</c:v>
                  </c:pt>
                  <c:pt idx="109">
                    <c:v>0.153079500042734</c:v>
                  </c:pt>
                  <c:pt idx="111">
                    <c:v>0.0850490054811538</c:v>
                  </c:pt>
                  <c:pt idx="113">
                    <c:v>0.0251661147842362</c:v>
                  </c:pt>
                  <c:pt idx="115">
                    <c:v>0.0351188458428426</c:v>
                  </c:pt>
                  <c:pt idx="117">
                    <c:v>0.0264575131106458</c:v>
                  </c:pt>
                  <c:pt idx="121">
                    <c:v>0.0953939201416947</c:v>
                  </c:pt>
                  <c:pt idx="123">
                    <c:v>0.0251661147842357</c:v>
                  </c:pt>
                  <c:pt idx="125">
                    <c:v>0.04</c:v>
                  </c:pt>
                  <c:pt idx="127">
                    <c:v>0.0152752523165191</c:v>
                  </c:pt>
                  <c:pt idx="129">
                    <c:v>0.0115470053837928</c:v>
                  </c:pt>
                  <c:pt idx="131">
                    <c:v>0.032145502536643</c:v>
                  </c:pt>
                  <c:pt idx="133">
                    <c:v>0.0299999999999998</c:v>
                  </c:pt>
                </c:numCache>
              </c:numRef>
            </c:minus>
          </c:errBars>
          <c:cat>
            <c:numRef>
              <c:f>Gly_first_analysis!$C$63:$EF$63</c:f>
              <c:numCache>
                <c:formatCode>General</c:formatCode>
                <c:ptCount val="134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4.0</c:v>
                </c:pt>
                <c:pt idx="5">
                  <c:v>5.0</c:v>
                </c:pt>
                <c:pt idx="6">
                  <c:v>6.0</c:v>
                </c:pt>
                <c:pt idx="7">
                  <c:v>7.0</c:v>
                </c:pt>
                <c:pt idx="8">
                  <c:v>8.0</c:v>
                </c:pt>
                <c:pt idx="9">
                  <c:v>9.0</c:v>
                </c:pt>
                <c:pt idx="10">
                  <c:v>10.0</c:v>
                </c:pt>
                <c:pt idx="11">
                  <c:v>11.0</c:v>
                </c:pt>
                <c:pt idx="12">
                  <c:v>12.0</c:v>
                </c:pt>
                <c:pt idx="13">
                  <c:v>13.0</c:v>
                </c:pt>
                <c:pt idx="14">
                  <c:v>14.0</c:v>
                </c:pt>
                <c:pt idx="15">
                  <c:v>15.0</c:v>
                </c:pt>
                <c:pt idx="16">
                  <c:v>16.0</c:v>
                </c:pt>
                <c:pt idx="17">
                  <c:v>17.0</c:v>
                </c:pt>
                <c:pt idx="18">
                  <c:v>18.0</c:v>
                </c:pt>
                <c:pt idx="19">
                  <c:v>19.0</c:v>
                </c:pt>
                <c:pt idx="20">
                  <c:v>20.0</c:v>
                </c:pt>
                <c:pt idx="21">
                  <c:v>21.0</c:v>
                </c:pt>
                <c:pt idx="22">
                  <c:v>22.0</c:v>
                </c:pt>
                <c:pt idx="23">
                  <c:v>23.0</c:v>
                </c:pt>
                <c:pt idx="24">
                  <c:v>24.0</c:v>
                </c:pt>
                <c:pt idx="25">
                  <c:v>25.0</c:v>
                </c:pt>
                <c:pt idx="26">
                  <c:v>26.0</c:v>
                </c:pt>
                <c:pt idx="27">
                  <c:v>27.0</c:v>
                </c:pt>
                <c:pt idx="28">
                  <c:v>28.0</c:v>
                </c:pt>
                <c:pt idx="29">
                  <c:v>29.0</c:v>
                </c:pt>
                <c:pt idx="30">
                  <c:v>30.0</c:v>
                </c:pt>
                <c:pt idx="31">
                  <c:v>31.0</c:v>
                </c:pt>
                <c:pt idx="32">
                  <c:v>32.0</c:v>
                </c:pt>
                <c:pt idx="33">
                  <c:v>33.0</c:v>
                </c:pt>
                <c:pt idx="34">
                  <c:v>34.0</c:v>
                </c:pt>
                <c:pt idx="35">
                  <c:v>35.0</c:v>
                </c:pt>
                <c:pt idx="36">
                  <c:v>36.0</c:v>
                </c:pt>
                <c:pt idx="37">
                  <c:v>37.0</c:v>
                </c:pt>
                <c:pt idx="38">
                  <c:v>38.0</c:v>
                </c:pt>
                <c:pt idx="39">
                  <c:v>39.0</c:v>
                </c:pt>
                <c:pt idx="40">
                  <c:v>40.0</c:v>
                </c:pt>
                <c:pt idx="41">
                  <c:v>41.0</c:v>
                </c:pt>
                <c:pt idx="42">
                  <c:v>42.0</c:v>
                </c:pt>
                <c:pt idx="43">
                  <c:v>43.0</c:v>
                </c:pt>
                <c:pt idx="44">
                  <c:v>44.0</c:v>
                </c:pt>
                <c:pt idx="45">
                  <c:v>45.0</c:v>
                </c:pt>
                <c:pt idx="46">
                  <c:v>46.0</c:v>
                </c:pt>
                <c:pt idx="47">
                  <c:v>47.0</c:v>
                </c:pt>
                <c:pt idx="48">
                  <c:v>48.0</c:v>
                </c:pt>
                <c:pt idx="49">
                  <c:v>49.0</c:v>
                </c:pt>
                <c:pt idx="50">
                  <c:v>50.0</c:v>
                </c:pt>
                <c:pt idx="51">
                  <c:v>51.0</c:v>
                </c:pt>
                <c:pt idx="52">
                  <c:v>52.0</c:v>
                </c:pt>
                <c:pt idx="53">
                  <c:v>53.0</c:v>
                </c:pt>
                <c:pt idx="54">
                  <c:v>54.0</c:v>
                </c:pt>
                <c:pt idx="55">
                  <c:v>55.0</c:v>
                </c:pt>
                <c:pt idx="56">
                  <c:v>56.0</c:v>
                </c:pt>
                <c:pt idx="57">
                  <c:v>57.0</c:v>
                </c:pt>
                <c:pt idx="58">
                  <c:v>58.0</c:v>
                </c:pt>
                <c:pt idx="59">
                  <c:v>59.0</c:v>
                </c:pt>
                <c:pt idx="60">
                  <c:v>60.0</c:v>
                </c:pt>
                <c:pt idx="61">
                  <c:v>61.0</c:v>
                </c:pt>
                <c:pt idx="62">
                  <c:v>62.0</c:v>
                </c:pt>
                <c:pt idx="63">
                  <c:v>63.0</c:v>
                </c:pt>
                <c:pt idx="64">
                  <c:v>64.0</c:v>
                </c:pt>
                <c:pt idx="65">
                  <c:v>65.0</c:v>
                </c:pt>
                <c:pt idx="66">
                  <c:v>66.0</c:v>
                </c:pt>
                <c:pt idx="67">
                  <c:v>67.0</c:v>
                </c:pt>
                <c:pt idx="68">
                  <c:v>68.0</c:v>
                </c:pt>
                <c:pt idx="69">
                  <c:v>69.0</c:v>
                </c:pt>
                <c:pt idx="70">
                  <c:v>70.0</c:v>
                </c:pt>
                <c:pt idx="71">
                  <c:v>71.0</c:v>
                </c:pt>
                <c:pt idx="72">
                  <c:v>72.0</c:v>
                </c:pt>
                <c:pt idx="73">
                  <c:v>73.0</c:v>
                </c:pt>
                <c:pt idx="74">
                  <c:v>74.0</c:v>
                </c:pt>
                <c:pt idx="75">
                  <c:v>75.0</c:v>
                </c:pt>
                <c:pt idx="76">
                  <c:v>76.0</c:v>
                </c:pt>
                <c:pt idx="77">
                  <c:v>77.0</c:v>
                </c:pt>
                <c:pt idx="78">
                  <c:v>78.0</c:v>
                </c:pt>
                <c:pt idx="79">
                  <c:v>79.0</c:v>
                </c:pt>
                <c:pt idx="80">
                  <c:v>80.0</c:v>
                </c:pt>
                <c:pt idx="81">
                  <c:v>81.0</c:v>
                </c:pt>
                <c:pt idx="82">
                  <c:v>82.0</c:v>
                </c:pt>
                <c:pt idx="83">
                  <c:v>83.0</c:v>
                </c:pt>
                <c:pt idx="84">
                  <c:v>84.0</c:v>
                </c:pt>
                <c:pt idx="85">
                  <c:v>85.0</c:v>
                </c:pt>
                <c:pt idx="86">
                  <c:v>86.0</c:v>
                </c:pt>
                <c:pt idx="87">
                  <c:v>87.0</c:v>
                </c:pt>
                <c:pt idx="88">
                  <c:v>88.0</c:v>
                </c:pt>
                <c:pt idx="89">
                  <c:v>89.0</c:v>
                </c:pt>
                <c:pt idx="90">
                  <c:v>90.0</c:v>
                </c:pt>
                <c:pt idx="91">
                  <c:v>91.0</c:v>
                </c:pt>
                <c:pt idx="92">
                  <c:v>92.0</c:v>
                </c:pt>
                <c:pt idx="93">
                  <c:v>93.0</c:v>
                </c:pt>
                <c:pt idx="94">
                  <c:v>94.0</c:v>
                </c:pt>
                <c:pt idx="95">
                  <c:v>95.0</c:v>
                </c:pt>
                <c:pt idx="96">
                  <c:v>96.0</c:v>
                </c:pt>
                <c:pt idx="97">
                  <c:v>97.0</c:v>
                </c:pt>
                <c:pt idx="98">
                  <c:v>98.0</c:v>
                </c:pt>
                <c:pt idx="99">
                  <c:v>99.0</c:v>
                </c:pt>
                <c:pt idx="100">
                  <c:v>100.0</c:v>
                </c:pt>
                <c:pt idx="101">
                  <c:v>101.0</c:v>
                </c:pt>
                <c:pt idx="102">
                  <c:v>102.0</c:v>
                </c:pt>
                <c:pt idx="103">
                  <c:v>103.0</c:v>
                </c:pt>
                <c:pt idx="104">
                  <c:v>104.0</c:v>
                </c:pt>
                <c:pt idx="105">
                  <c:v>105.0</c:v>
                </c:pt>
                <c:pt idx="106">
                  <c:v>106.0</c:v>
                </c:pt>
                <c:pt idx="107">
                  <c:v>107.0</c:v>
                </c:pt>
                <c:pt idx="108">
                  <c:v>108.0</c:v>
                </c:pt>
                <c:pt idx="109">
                  <c:v>109.0</c:v>
                </c:pt>
                <c:pt idx="110">
                  <c:v>110.0</c:v>
                </c:pt>
                <c:pt idx="111">
                  <c:v>111.0</c:v>
                </c:pt>
                <c:pt idx="112">
                  <c:v>112.0</c:v>
                </c:pt>
                <c:pt idx="113">
                  <c:v>113.0</c:v>
                </c:pt>
                <c:pt idx="114">
                  <c:v>114.0</c:v>
                </c:pt>
                <c:pt idx="115">
                  <c:v>115.0</c:v>
                </c:pt>
                <c:pt idx="116">
                  <c:v>116.0</c:v>
                </c:pt>
                <c:pt idx="117">
                  <c:v>117.0</c:v>
                </c:pt>
                <c:pt idx="118">
                  <c:v>118.0</c:v>
                </c:pt>
                <c:pt idx="119">
                  <c:v>119.0</c:v>
                </c:pt>
                <c:pt idx="120">
                  <c:v>120.0</c:v>
                </c:pt>
                <c:pt idx="121">
                  <c:v>121.0</c:v>
                </c:pt>
                <c:pt idx="122">
                  <c:v>122.0</c:v>
                </c:pt>
                <c:pt idx="123">
                  <c:v>123.0</c:v>
                </c:pt>
                <c:pt idx="124">
                  <c:v>124.0</c:v>
                </c:pt>
                <c:pt idx="125">
                  <c:v>125.0</c:v>
                </c:pt>
                <c:pt idx="126">
                  <c:v>126.0</c:v>
                </c:pt>
                <c:pt idx="127">
                  <c:v>127.0</c:v>
                </c:pt>
                <c:pt idx="128">
                  <c:v>128.0</c:v>
                </c:pt>
                <c:pt idx="129">
                  <c:v>129.0</c:v>
                </c:pt>
                <c:pt idx="130">
                  <c:v>130.0</c:v>
                </c:pt>
                <c:pt idx="131">
                  <c:v>131.0</c:v>
                </c:pt>
                <c:pt idx="132">
                  <c:v>132.0</c:v>
                </c:pt>
                <c:pt idx="133">
                  <c:v>133.0</c:v>
                </c:pt>
              </c:numCache>
            </c:numRef>
          </c:cat>
          <c:val>
            <c:numRef>
              <c:f>Gly_first_analysis!$C$68:$EF$68</c:f>
              <c:numCache>
                <c:formatCode>General</c:formatCode>
                <c:ptCount val="134"/>
                <c:pt idx="1">
                  <c:v>7.19</c:v>
                </c:pt>
                <c:pt idx="3">
                  <c:v>7.243333333333333</c:v>
                </c:pt>
                <c:pt idx="5">
                  <c:v>6.936666666666666</c:v>
                </c:pt>
                <c:pt idx="7">
                  <c:v>7.156666666666666</c:v>
                </c:pt>
                <c:pt idx="9">
                  <c:v>5.543333333333332</c:v>
                </c:pt>
                <c:pt idx="11">
                  <c:v>5.523333333333333</c:v>
                </c:pt>
                <c:pt idx="13">
                  <c:v>5.796666666666666</c:v>
                </c:pt>
                <c:pt idx="15">
                  <c:v>5.756666666666667</c:v>
                </c:pt>
                <c:pt idx="17">
                  <c:v>5.633333333333332</c:v>
                </c:pt>
                <c:pt idx="19">
                  <c:v>5.596666666666666</c:v>
                </c:pt>
                <c:pt idx="21">
                  <c:v>5.616666666666667</c:v>
                </c:pt>
                <c:pt idx="23">
                  <c:v>5.643333333333333</c:v>
                </c:pt>
                <c:pt idx="25">
                  <c:v>5.666666666666667</c:v>
                </c:pt>
                <c:pt idx="27">
                  <c:v>5.63</c:v>
                </c:pt>
                <c:pt idx="29">
                  <c:v>5.673333333333334</c:v>
                </c:pt>
                <c:pt idx="31">
                  <c:v>6.283333333333334</c:v>
                </c:pt>
                <c:pt idx="33">
                  <c:v>6.353333333333332</c:v>
                </c:pt>
                <c:pt idx="35">
                  <c:v>6.843333333333333</c:v>
                </c:pt>
                <c:pt idx="37">
                  <c:v>7.046666666666666</c:v>
                </c:pt>
                <c:pt idx="39">
                  <c:v>7.046666666666666</c:v>
                </c:pt>
                <c:pt idx="41">
                  <c:v>6.946666666666666</c:v>
                </c:pt>
                <c:pt idx="43">
                  <c:v>6.916666666666666</c:v>
                </c:pt>
                <c:pt idx="46">
                  <c:v>7.103333333333332</c:v>
                </c:pt>
                <c:pt idx="49">
                  <c:v>6.933333333333332</c:v>
                </c:pt>
                <c:pt idx="51">
                  <c:v>6.920000000000001</c:v>
                </c:pt>
                <c:pt idx="53">
                  <c:v>6.94</c:v>
                </c:pt>
                <c:pt idx="55">
                  <c:v>7.073333333333333</c:v>
                </c:pt>
                <c:pt idx="57">
                  <c:v>7.04</c:v>
                </c:pt>
                <c:pt idx="59">
                  <c:v>7.010000000000001</c:v>
                </c:pt>
                <c:pt idx="61">
                  <c:v>7.076666666666667</c:v>
                </c:pt>
                <c:pt idx="63">
                  <c:v>7.116666666666667</c:v>
                </c:pt>
                <c:pt idx="65">
                  <c:v>7.13</c:v>
                </c:pt>
                <c:pt idx="67">
                  <c:v>7.146666666666667</c:v>
                </c:pt>
                <c:pt idx="69">
                  <c:v>7.16</c:v>
                </c:pt>
                <c:pt idx="71">
                  <c:v>7.303333333333333</c:v>
                </c:pt>
                <c:pt idx="73">
                  <c:v>7.2</c:v>
                </c:pt>
                <c:pt idx="75">
                  <c:v>7.253333333333333</c:v>
                </c:pt>
                <c:pt idx="77">
                  <c:v>7.196666666666668</c:v>
                </c:pt>
                <c:pt idx="79">
                  <c:v>7.236666666666667</c:v>
                </c:pt>
                <c:pt idx="81">
                  <c:v>7.22</c:v>
                </c:pt>
                <c:pt idx="83">
                  <c:v>7.27</c:v>
                </c:pt>
                <c:pt idx="85">
                  <c:v>7.256666666666667</c:v>
                </c:pt>
                <c:pt idx="87">
                  <c:v>7.276666666666666</c:v>
                </c:pt>
                <c:pt idx="89">
                  <c:v>7.366666666666667</c:v>
                </c:pt>
                <c:pt idx="91">
                  <c:v>7.473333333333333</c:v>
                </c:pt>
                <c:pt idx="93">
                  <c:v>6.976666666666666</c:v>
                </c:pt>
                <c:pt idx="97">
                  <c:v>6.783333333333334</c:v>
                </c:pt>
                <c:pt idx="99">
                  <c:v>7.153333333333333</c:v>
                </c:pt>
                <c:pt idx="101">
                  <c:v>7.063333333333332</c:v>
                </c:pt>
                <c:pt idx="103">
                  <c:v>7.023333333333333</c:v>
                </c:pt>
                <c:pt idx="105">
                  <c:v>6.95</c:v>
                </c:pt>
                <c:pt idx="107">
                  <c:v>6.986666666666667</c:v>
                </c:pt>
                <c:pt idx="109">
                  <c:v>7.106666666666666</c:v>
                </c:pt>
                <c:pt idx="111">
                  <c:v>7.293333333333332</c:v>
                </c:pt>
                <c:pt idx="113">
                  <c:v>7.376666666666667</c:v>
                </c:pt>
                <c:pt idx="115">
                  <c:v>7.216666666666665</c:v>
                </c:pt>
                <c:pt idx="117">
                  <c:v>7.300000000000001</c:v>
                </c:pt>
                <c:pt idx="121">
                  <c:v>7.359999999999999</c:v>
                </c:pt>
                <c:pt idx="123">
                  <c:v>7.346666666666666</c:v>
                </c:pt>
                <c:pt idx="125">
                  <c:v>7.39</c:v>
                </c:pt>
                <c:pt idx="127">
                  <c:v>7.373333333333333</c:v>
                </c:pt>
                <c:pt idx="129">
                  <c:v>7.346666666666666</c:v>
                </c:pt>
                <c:pt idx="131">
                  <c:v>7.326666666666667</c:v>
                </c:pt>
                <c:pt idx="133">
                  <c:v>7.32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95054856"/>
        <c:axId val="2095333208"/>
      </c:lineChart>
      <c:catAx>
        <c:axId val="208278724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Day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2082803496"/>
        <c:crosses val="autoZero"/>
        <c:auto val="1"/>
        <c:lblAlgn val="ctr"/>
        <c:lblOffset val="100"/>
        <c:tickLblSkip val="10"/>
        <c:noMultiLvlLbl val="0"/>
      </c:catAx>
      <c:valAx>
        <c:axId val="2082803496"/>
        <c:scaling>
          <c:orientation val="minMax"/>
          <c:max val="90.0"/>
          <c:min val="0.0"/>
        </c:scaling>
        <c:delete val="0"/>
        <c:axPos val="l"/>
        <c:majorGridlines>
          <c:spPr>
            <a:ln>
              <a:noFill/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% Methane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2082787240"/>
        <c:crosses val="autoZero"/>
        <c:crossBetween val="between"/>
      </c:valAx>
      <c:valAx>
        <c:axId val="2095333208"/>
        <c:scaling>
          <c:orientation val="minMax"/>
          <c:max val="9.0"/>
          <c:min val="4.0"/>
        </c:scaling>
        <c:delete val="0"/>
        <c:axPos val="r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pH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2095054856"/>
        <c:crosses val="max"/>
        <c:crossBetween val="between"/>
      </c:valAx>
      <c:catAx>
        <c:axId val="209505485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2095333208"/>
        <c:crosses val="autoZero"/>
        <c:auto val="1"/>
        <c:lblAlgn val="ctr"/>
        <c:lblOffset val="100"/>
        <c:noMultiLvlLbl val="0"/>
      </c:catAx>
    </c:plotArea>
    <c:legend>
      <c:legendPos val="r"/>
      <c:layout>
        <c:manualLayout>
          <c:xMode val="edge"/>
          <c:yMode val="edge"/>
          <c:x val="0.156556418600384"/>
          <c:y val="0.0991254407321188"/>
          <c:w val="0.135575254407352"/>
          <c:h val="0.107326347047233"/>
        </c:manualLayout>
      </c:layout>
      <c:overlay val="0"/>
    </c:legend>
    <c:plotVisOnly val="1"/>
    <c:dispBlanksAs val="gap"/>
    <c:showDLblsOverMax val="0"/>
  </c:chart>
  <c:printSettings>
    <c:headerFooter/>
    <c:pageMargins b="0.750000000000002" l="0.700000000000001" r="0.700000000000001" t="0.750000000000002" header="0.3" footer="0.3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20689667522149"/>
          <c:y val="0.02295094134962"/>
          <c:w val="0.765071166462407"/>
          <c:h val="0.722870940638057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'PLFA-PLEL graphs'!$A$3</c:f>
              <c:strCache>
                <c:ptCount val="1"/>
                <c:pt idx="0">
                  <c:v>11:0</c:v>
                </c:pt>
              </c:strCache>
            </c:strRef>
          </c:tx>
          <c:invertIfNegative val="0"/>
          <c:cat>
            <c:numRef>
              <c:f>'PLFA-PLEL graphs'!$B$2:$L$2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graphs'!$B$3:$L$3</c:f>
              <c:numCache>
                <c:formatCode>0.00</c:formatCode>
                <c:ptCount val="11"/>
                <c:pt idx="0">
                  <c:v>1.881469197147729</c:v>
                </c:pt>
                <c:pt idx="1">
                  <c:v>3.102805123199888</c:v>
                </c:pt>
                <c:pt idx="2">
                  <c:v>0.763077453603198</c:v>
                </c:pt>
                <c:pt idx="3">
                  <c:v>0.405383348812838</c:v>
                </c:pt>
                <c:pt idx="4">
                  <c:v>0.501473091363747</c:v>
                </c:pt>
                <c:pt idx="5">
                  <c:v>0.878915980001462</c:v>
                </c:pt>
                <c:pt idx="6">
                  <c:v>1.072360267558508</c:v>
                </c:pt>
                <c:pt idx="7">
                  <c:v>0.456241571301639</c:v>
                </c:pt>
                <c:pt idx="8">
                  <c:v>0.954930965425147</c:v>
                </c:pt>
                <c:pt idx="9">
                  <c:v>1.083071651214883</c:v>
                </c:pt>
                <c:pt idx="10">
                  <c:v>0.82975226484583</c:v>
                </c:pt>
              </c:numCache>
            </c:numRef>
          </c:val>
        </c:ser>
        <c:ser>
          <c:idx val="1"/>
          <c:order val="1"/>
          <c:tx>
            <c:strRef>
              <c:f>'PLFA-PLEL graphs'!$A$4</c:f>
              <c:strCache>
                <c:ptCount val="1"/>
                <c:pt idx="0">
                  <c:v>2OH-10:0</c:v>
                </c:pt>
              </c:strCache>
            </c:strRef>
          </c:tx>
          <c:invertIfNegative val="0"/>
          <c:cat>
            <c:numRef>
              <c:f>'PLFA-PLEL graphs'!$B$2:$L$2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graphs'!$B$4:$L$4</c:f>
              <c:numCache>
                <c:formatCode>0.00</c:formatCode>
                <c:ptCount val="11"/>
                <c:pt idx="0">
                  <c:v>0.0</c:v>
                </c:pt>
                <c:pt idx="1">
                  <c:v>0.0</c:v>
                </c:pt>
                <c:pt idx="2">
                  <c:v>0.677694565423276</c:v>
                </c:pt>
                <c:pt idx="3">
                  <c:v>0.0</c:v>
                </c:pt>
                <c:pt idx="4">
                  <c:v>0.0</c:v>
                </c:pt>
                <c:pt idx="5">
                  <c:v>0.0</c:v>
                </c:pt>
                <c:pt idx="6">
                  <c:v>0.0</c:v>
                </c:pt>
                <c:pt idx="7">
                  <c:v>0.0</c:v>
                </c:pt>
                <c:pt idx="8">
                  <c:v>0.0</c:v>
                </c:pt>
                <c:pt idx="9">
                  <c:v>0.0</c:v>
                </c:pt>
                <c:pt idx="10">
                  <c:v>0.0</c:v>
                </c:pt>
              </c:numCache>
            </c:numRef>
          </c:val>
        </c:ser>
        <c:ser>
          <c:idx val="2"/>
          <c:order val="2"/>
          <c:tx>
            <c:strRef>
              <c:f>'PLFA-PLEL graphs'!$A$5</c:f>
              <c:strCache>
                <c:ptCount val="1"/>
                <c:pt idx="0">
                  <c:v>12:0</c:v>
                </c:pt>
              </c:strCache>
            </c:strRef>
          </c:tx>
          <c:invertIfNegative val="0"/>
          <c:cat>
            <c:numRef>
              <c:f>'PLFA-PLEL graphs'!$B$2:$L$2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graphs'!$B$5:$L$5</c:f>
              <c:numCache>
                <c:formatCode>0.00</c:formatCode>
                <c:ptCount val="11"/>
                <c:pt idx="0">
                  <c:v>0.0</c:v>
                </c:pt>
                <c:pt idx="1">
                  <c:v>0.0</c:v>
                </c:pt>
                <c:pt idx="2">
                  <c:v>0.0</c:v>
                </c:pt>
                <c:pt idx="3">
                  <c:v>0.0</c:v>
                </c:pt>
                <c:pt idx="4">
                  <c:v>0.0</c:v>
                </c:pt>
                <c:pt idx="5">
                  <c:v>0.0</c:v>
                </c:pt>
                <c:pt idx="6">
                  <c:v>0.0</c:v>
                </c:pt>
                <c:pt idx="7">
                  <c:v>0.0</c:v>
                </c:pt>
                <c:pt idx="8">
                  <c:v>0.0</c:v>
                </c:pt>
                <c:pt idx="9">
                  <c:v>0.0</c:v>
                </c:pt>
                <c:pt idx="10">
                  <c:v>0.0</c:v>
                </c:pt>
              </c:numCache>
            </c:numRef>
          </c:val>
        </c:ser>
        <c:ser>
          <c:idx val="3"/>
          <c:order val="3"/>
          <c:tx>
            <c:strRef>
              <c:f>'PLFA-PLEL graphs'!$A$6</c:f>
              <c:strCache>
                <c:ptCount val="1"/>
                <c:pt idx="0">
                  <c:v>13:0</c:v>
                </c:pt>
              </c:strCache>
            </c:strRef>
          </c:tx>
          <c:invertIfNegative val="0"/>
          <c:cat>
            <c:numRef>
              <c:f>'PLFA-PLEL graphs'!$B$2:$L$2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graphs'!$B$6:$L$6</c:f>
              <c:numCache>
                <c:formatCode>0.00</c:formatCode>
                <c:ptCount val="11"/>
                <c:pt idx="0">
                  <c:v>0.0693689194938725</c:v>
                </c:pt>
                <c:pt idx="1">
                  <c:v>0.402383605857247</c:v>
                </c:pt>
                <c:pt idx="2">
                  <c:v>0.0898513572509008</c:v>
                </c:pt>
                <c:pt idx="3">
                  <c:v>0.104350957724238</c:v>
                </c:pt>
                <c:pt idx="4">
                  <c:v>0.121837772933344</c:v>
                </c:pt>
                <c:pt idx="5">
                  <c:v>0.171909017889641</c:v>
                </c:pt>
                <c:pt idx="6">
                  <c:v>0.161271256100966</c:v>
                </c:pt>
                <c:pt idx="7">
                  <c:v>0.176029629883708</c:v>
                </c:pt>
                <c:pt idx="8">
                  <c:v>0.316504803226162</c:v>
                </c:pt>
                <c:pt idx="9">
                  <c:v>0.28717117068787</c:v>
                </c:pt>
                <c:pt idx="10">
                  <c:v>0.23393591089048</c:v>
                </c:pt>
              </c:numCache>
            </c:numRef>
          </c:val>
        </c:ser>
        <c:ser>
          <c:idx val="4"/>
          <c:order val="4"/>
          <c:tx>
            <c:strRef>
              <c:f>'PLFA-PLEL graphs'!$A$7</c:f>
              <c:strCache>
                <c:ptCount val="1"/>
                <c:pt idx="0">
                  <c:v>2OH-12:0</c:v>
                </c:pt>
              </c:strCache>
            </c:strRef>
          </c:tx>
          <c:invertIfNegative val="0"/>
          <c:cat>
            <c:numRef>
              <c:f>'PLFA-PLEL graphs'!$B$2:$L$2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graphs'!$B$7:$L$7</c:f>
              <c:numCache>
                <c:formatCode>0.00</c:formatCode>
                <c:ptCount val="11"/>
                <c:pt idx="0">
                  <c:v>0.0</c:v>
                </c:pt>
                <c:pt idx="1">
                  <c:v>0.0</c:v>
                </c:pt>
                <c:pt idx="2">
                  <c:v>0.047292368424227</c:v>
                </c:pt>
                <c:pt idx="3">
                  <c:v>0.0189070815552654</c:v>
                </c:pt>
                <c:pt idx="4">
                  <c:v>0.057696729041823</c:v>
                </c:pt>
                <c:pt idx="5">
                  <c:v>0.0694346837065275</c:v>
                </c:pt>
                <c:pt idx="6">
                  <c:v>0.0877081150603072</c:v>
                </c:pt>
                <c:pt idx="7">
                  <c:v>0.0668209727545557</c:v>
                </c:pt>
                <c:pt idx="8">
                  <c:v>0.0963650769494899</c:v>
                </c:pt>
                <c:pt idx="9">
                  <c:v>0.136776750552856</c:v>
                </c:pt>
                <c:pt idx="10">
                  <c:v>0.0454539603002223</c:v>
                </c:pt>
              </c:numCache>
            </c:numRef>
          </c:val>
        </c:ser>
        <c:ser>
          <c:idx val="5"/>
          <c:order val="5"/>
          <c:tx>
            <c:strRef>
              <c:f>'PLFA-PLEL graphs'!$A$8</c:f>
              <c:strCache>
                <c:ptCount val="1"/>
                <c:pt idx="0">
                  <c:v>3OH-12:0</c:v>
                </c:pt>
              </c:strCache>
            </c:strRef>
          </c:tx>
          <c:invertIfNegative val="0"/>
          <c:cat>
            <c:numRef>
              <c:f>'PLFA-PLEL graphs'!$B$2:$L$2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graphs'!$B$8:$L$8</c:f>
              <c:numCache>
                <c:formatCode>0.00</c:formatCode>
                <c:ptCount val="11"/>
                <c:pt idx="0">
                  <c:v>0.0</c:v>
                </c:pt>
                <c:pt idx="1">
                  <c:v>0.0</c:v>
                </c:pt>
                <c:pt idx="2">
                  <c:v>0.0</c:v>
                </c:pt>
                <c:pt idx="3">
                  <c:v>0.0</c:v>
                </c:pt>
                <c:pt idx="4">
                  <c:v>0.0</c:v>
                </c:pt>
                <c:pt idx="5">
                  <c:v>0.0</c:v>
                </c:pt>
                <c:pt idx="6">
                  <c:v>0.0</c:v>
                </c:pt>
                <c:pt idx="7">
                  <c:v>0.0</c:v>
                </c:pt>
                <c:pt idx="8">
                  <c:v>0.0</c:v>
                </c:pt>
                <c:pt idx="9">
                  <c:v>0.0</c:v>
                </c:pt>
                <c:pt idx="10">
                  <c:v>0.0</c:v>
                </c:pt>
              </c:numCache>
            </c:numRef>
          </c:val>
        </c:ser>
        <c:ser>
          <c:idx val="6"/>
          <c:order val="6"/>
          <c:tx>
            <c:strRef>
              <c:f>'PLFA-PLEL graphs'!$A$9</c:f>
              <c:strCache>
                <c:ptCount val="1"/>
                <c:pt idx="0">
                  <c:v>14:0</c:v>
                </c:pt>
              </c:strCache>
            </c:strRef>
          </c:tx>
          <c:invertIfNegative val="0"/>
          <c:cat>
            <c:numRef>
              <c:f>'PLFA-PLEL graphs'!$B$2:$L$2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graphs'!$B$9:$L$9</c:f>
              <c:numCache>
                <c:formatCode>0.00</c:formatCode>
                <c:ptCount val="11"/>
                <c:pt idx="0">
                  <c:v>2.335439591552617</c:v>
                </c:pt>
                <c:pt idx="1">
                  <c:v>5.81483953756809</c:v>
                </c:pt>
                <c:pt idx="2">
                  <c:v>3.732212602807344</c:v>
                </c:pt>
                <c:pt idx="3">
                  <c:v>3.587566264678049</c:v>
                </c:pt>
                <c:pt idx="4">
                  <c:v>3.242311699377495</c:v>
                </c:pt>
                <c:pt idx="5">
                  <c:v>3.707087135500721</c:v>
                </c:pt>
                <c:pt idx="6">
                  <c:v>3.434670201081931</c:v>
                </c:pt>
                <c:pt idx="7">
                  <c:v>4.750441717705038</c:v>
                </c:pt>
                <c:pt idx="8">
                  <c:v>3.570801994717245</c:v>
                </c:pt>
                <c:pt idx="9">
                  <c:v>4.416091306619937</c:v>
                </c:pt>
                <c:pt idx="10">
                  <c:v>3.344907062123731</c:v>
                </c:pt>
              </c:numCache>
            </c:numRef>
          </c:val>
        </c:ser>
        <c:ser>
          <c:idx val="7"/>
          <c:order val="7"/>
          <c:tx>
            <c:strRef>
              <c:f>'PLFA-PLEL graphs'!$A$10</c:f>
              <c:strCache>
                <c:ptCount val="1"/>
                <c:pt idx="0">
                  <c:v>iso-15:0</c:v>
                </c:pt>
              </c:strCache>
            </c:strRef>
          </c:tx>
          <c:invertIfNegative val="0"/>
          <c:cat>
            <c:numRef>
              <c:f>'PLFA-PLEL graphs'!$B$2:$L$2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graphs'!$B$10:$L$10</c:f>
              <c:numCache>
                <c:formatCode>0.00</c:formatCode>
                <c:ptCount val="11"/>
                <c:pt idx="0">
                  <c:v>11.94995607997482</c:v>
                </c:pt>
                <c:pt idx="1">
                  <c:v>11.18099967668095</c:v>
                </c:pt>
                <c:pt idx="2">
                  <c:v>12.15405705888683</c:v>
                </c:pt>
                <c:pt idx="3">
                  <c:v>9.38379622285712</c:v>
                </c:pt>
                <c:pt idx="4">
                  <c:v>9.421531218054845</c:v>
                </c:pt>
                <c:pt idx="5">
                  <c:v>10.74287412074217</c:v>
                </c:pt>
                <c:pt idx="6">
                  <c:v>10.67690683309637</c:v>
                </c:pt>
                <c:pt idx="7">
                  <c:v>10.54833189881762</c:v>
                </c:pt>
                <c:pt idx="8">
                  <c:v>11.13578903131955</c:v>
                </c:pt>
                <c:pt idx="9">
                  <c:v>12.48134757010328</c:v>
                </c:pt>
                <c:pt idx="10">
                  <c:v>9.337535873505704</c:v>
                </c:pt>
              </c:numCache>
            </c:numRef>
          </c:val>
        </c:ser>
        <c:ser>
          <c:idx val="8"/>
          <c:order val="8"/>
          <c:tx>
            <c:strRef>
              <c:f>'PLFA-PLEL graphs'!$A$11</c:f>
              <c:strCache>
                <c:ptCount val="1"/>
                <c:pt idx="0">
                  <c:v>anteiso-15:0</c:v>
                </c:pt>
              </c:strCache>
            </c:strRef>
          </c:tx>
          <c:invertIfNegative val="0"/>
          <c:cat>
            <c:numRef>
              <c:f>'PLFA-PLEL graphs'!$B$2:$L$2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graphs'!$B$11:$L$11</c:f>
              <c:numCache>
                <c:formatCode>0.00</c:formatCode>
                <c:ptCount val="11"/>
                <c:pt idx="0">
                  <c:v>10.03132628650459</c:v>
                </c:pt>
                <c:pt idx="1">
                  <c:v>8.392066562742998</c:v>
                </c:pt>
                <c:pt idx="2">
                  <c:v>10.52124602158063</c:v>
                </c:pt>
                <c:pt idx="3">
                  <c:v>8.493159426622563</c:v>
                </c:pt>
                <c:pt idx="4">
                  <c:v>9.640608028516729</c:v>
                </c:pt>
                <c:pt idx="5">
                  <c:v>10.54176617728408</c:v>
                </c:pt>
                <c:pt idx="6">
                  <c:v>11.61137710611311</c:v>
                </c:pt>
                <c:pt idx="7">
                  <c:v>11.08287003307498</c:v>
                </c:pt>
                <c:pt idx="8">
                  <c:v>10.86748293090213</c:v>
                </c:pt>
                <c:pt idx="9">
                  <c:v>11.82552864120307</c:v>
                </c:pt>
                <c:pt idx="10">
                  <c:v>9.627428191921071</c:v>
                </c:pt>
              </c:numCache>
            </c:numRef>
          </c:val>
        </c:ser>
        <c:ser>
          <c:idx val="9"/>
          <c:order val="9"/>
          <c:tx>
            <c:strRef>
              <c:f>'PLFA-PLEL graphs'!$A$12</c:f>
              <c:strCache>
                <c:ptCount val="1"/>
                <c:pt idx="0">
                  <c:v>15:0</c:v>
                </c:pt>
              </c:strCache>
            </c:strRef>
          </c:tx>
          <c:invertIfNegative val="0"/>
          <c:cat>
            <c:numRef>
              <c:f>'PLFA-PLEL graphs'!$B$2:$L$2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graphs'!$B$12:$L$12</c:f>
              <c:numCache>
                <c:formatCode>0.00</c:formatCode>
                <c:ptCount val="11"/>
                <c:pt idx="0">
                  <c:v>1.986941862805773</c:v>
                </c:pt>
                <c:pt idx="1">
                  <c:v>2.260821587470156</c:v>
                </c:pt>
                <c:pt idx="2">
                  <c:v>1.621410762451833</c:v>
                </c:pt>
                <c:pt idx="3">
                  <c:v>1.507491376271547</c:v>
                </c:pt>
                <c:pt idx="4">
                  <c:v>1.686923130970931</c:v>
                </c:pt>
                <c:pt idx="5">
                  <c:v>1.653576164133517</c:v>
                </c:pt>
                <c:pt idx="6">
                  <c:v>2.050745427991251</c:v>
                </c:pt>
                <c:pt idx="7">
                  <c:v>1.91747182728548</c:v>
                </c:pt>
                <c:pt idx="8">
                  <c:v>1.657577396453835</c:v>
                </c:pt>
                <c:pt idx="9">
                  <c:v>2.04333908413052</c:v>
                </c:pt>
                <c:pt idx="10">
                  <c:v>1.613725985358391</c:v>
                </c:pt>
              </c:numCache>
            </c:numRef>
          </c:val>
        </c:ser>
        <c:ser>
          <c:idx val="10"/>
          <c:order val="10"/>
          <c:tx>
            <c:strRef>
              <c:f>'PLFA-PLEL graphs'!$A$13</c:f>
              <c:strCache>
                <c:ptCount val="1"/>
                <c:pt idx="0">
                  <c:v>3OH-14:0</c:v>
                </c:pt>
              </c:strCache>
            </c:strRef>
          </c:tx>
          <c:invertIfNegative val="0"/>
          <c:cat>
            <c:numRef>
              <c:f>'PLFA-PLEL graphs'!$B$2:$L$2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graphs'!$B$13:$L$13</c:f>
              <c:numCache>
                <c:formatCode>0.00</c:formatCode>
                <c:ptCount val="11"/>
                <c:pt idx="0">
                  <c:v>1.621578331403816</c:v>
                </c:pt>
                <c:pt idx="1">
                  <c:v>1.884108597818708</c:v>
                </c:pt>
                <c:pt idx="2">
                  <c:v>2.411880082518156</c:v>
                </c:pt>
                <c:pt idx="3">
                  <c:v>0.0</c:v>
                </c:pt>
                <c:pt idx="4">
                  <c:v>0.726555437565707</c:v>
                </c:pt>
                <c:pt idx="5">
                  <c:v>1.514427059650364</c:v>
                </c:pt>
                <c:pt idx="6">
                  <c:v>1.647609611090395</c:v>
                </c:pt>
                <c:pt idx="7">
                  <c:v>0.0</c:v>
                </c:pt>
                <c:pt idx="8">
                  <c:v>1.252909821751315</c:v>
                </c:pt>
                <c:pt idx="9">
                  <c:v>1.793303896657996</c:v>
                </c:pt>
                <c:pt idx="10">
                  <c:v>1.448429680219574</c:v>
                </c:pt>
              </c:numCache>
            </c:numRef>
          </c:val>
        </c:ser>
        <c:ser>
          <c:idx val="11"/>
          <c:order val="11"/>
          <c:tx>
            <c:strRef>
              <c:f>'PLFA-PLEL graphs'!$A$14</c:f>
              <c:strCache>
                <c:ptCount val="1"/>
                <c:pt idx="0">
                  <c:v>iso-16:0</c:v>
                </c:pt>
              </c:strCache>
            </c:strRef>
          </c:tx>
          <c:invertIfNegative val="0"/>
          <c:cat>
            <c:numRef>
              <c:f>'PLFA-PLEL graphs'!$B$2:$L$2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graphs'!$B$14:$L$14</c:f>
              <c:numCache>
                <c:formatCode>0.00</c:formatCode>
                <c:ptCount val="11"/>
                <c:pt idx="0">
                  <c:v>2.155184203336673</c:v>
                </c:pt>
                <c:pt idx="1">
                  <c:v>4.919246278180676</c:v>
                </c:pt>
                <c:pt idx="2">
                  <c:v>0.0</c:v>
                </c:pt>
                <c:pt idx="3">
                  <c:v>1.731835616799214</c:v>
                </c:pt>
                <c:pt idx="4">
                  <c:v>1.60026377315804</c:v>
                </c:pt>
                <c:pt idx="5">
                  <c:v>0.668551549111862</c:v>
                </c:pt>
                <c:pt idx="6">
                  <c:v>0.503396876546464</c:v>
                </c:pt>
                <c:pt idx="7">
                  <c:v>1.677526320432347</c:v>
                </c:pt>
                <c:pt idx="8">
                  <c:v>1.08421881796399</c:v>
                </c:pt>
                <c:pt idx="9">
                  <c:v>0.0</c:v>
                </c:pt>
                <c:pt idx="10">
                  <c:v>1.272573819203613</c:v>
                </c:pt>
              </c:numCache>
            </c:numRef>
          </c:val>
        </c:ser>
        <c:ser>
          <c:idx val="12"/>
          <c:order val="12"/>
          <c:tx>
            <c:strRef>
              <c:f>'PLFA-PLEL graphs'!$A$15</c:f>
              <c:strCache>
                <c:ptCount val="1"/>
                <c:pt idx="0">
                  <c:v>cis 16:1 w7</c:v>
                </c:pt>
              </c:strCache>
            </c:strRef>
          </c:tx>
          <c:invertIfNegative val="0"/>
          <c:cat>
            <c:numRef>
              <c:f>'PLFA-PLEL graphs'!$B$2:$L$2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graphs'!$B$15:$L$15</c:f>
              <c:numCache>
                <c:formatCode>0.00</c:formatCode>
                <c:ptCount val="11"/>
                <c:pt idx="0">
                  <c:v>14.48919500402278</c:v>
                </c:pt>
                <c:pt idx="1">
                  <c:v>9.79548543371775</c:v>
                </c:pt>
                <c:pt idx="2">
                  <c:v>15.06986684289271</c:v>
                </c:pt>
                <c:pt idx="3">
                  <c:v>17.92512197640037</c:v>
                </c:pt>
                <c:pt idx="4">
                  <c:v>16.3099203305533</c:v>
                </c:pt>
                <c:pt idx="5">
                  <c:v>15.69094810003155</c:v>
                </c:pt>
                <c:pt idx="6">
                  <c:v>15.66391358916398</c:v>
                </c:pt>
                <c:pt idx="7">
                  <c:v>17.58807258449691</c:v>
                </c:pt>
                <c:pt idx="8">
                  <c:v>17.21922513851253</c:v>
                </c:pt>
                <c:pt idx="9">
                  <c:v>13.63326366554504</c:v>
                </c:pt>
                <c:pt idx="10">
                  <c:v>18.56149533299502</c:v>
                </c:pt>
              </c:numCache>
            </c:numRef>
          </c:val>
        </c:ser>
        <c:ser>
          <c:idx val="13"/>
          <c:order val="13"/>
          <c:tx>
            <c:strRef>
              <c:f>'PLFA-PLEL graphs'!$A$16</c:f>
              <c:strCache>
                <c:ptCount val="1"/>
                <c:pt idx="0">
                  <c:v>16:0</c:v>
                </c:pt>
              </c:strCache>
            </c:strRef>
          </c:tx>
          <c:invertIfNegative val="0"/>
          <c:cat>
            <c:numRef>
              <c:f>'PLFA-PLEL graphs'!$B$2:$L$2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graphs'!$B$16:$L$16</c:f>
              <c:numCache>
                <c:formatCode>0.00</c:formatCode>
                <c:ptCount val="11"/>
                <c:pt idx="0">
                  <c:v>19.35687449106181</c:v>
                </c:pt>
                <c:pt idx="1">
                  <c:v>16.65169460285165</c:v>
                </c:pt>
                <c:pt idx="2">
                  <c:v>16.5111127970849</c:v>
                </c:pt>
                <c:pt idx="3">
                  <c:v>17.92809625995461</c:v>
                </c:pt>
                <c:pt idx="4">
                  <c:v>17.11361344002436</c:v>
                </c:pt>
                <c:pt idx="5">
                  <c:v>16.04663046519767</c:v>
                </c:pt>
                <c:pt idx="6">
                  <c:v>15.47218705760611</c:v>
                </c:pt>
                <c:pt idx="7">
                  <c:v>7.917984872127436</c:v>
                </c:pt>
                <c:pt idx="8">
                  <c:v>17.40498087676302</c:v>
                </c:pt>
                <c:pt idx="9">
                  <c:v>13.65279850578447</c:v>
                </c:pt>
                <c:pt idx="10">
                  <c:v>19.49355020311431</c:v>
                </c:pt>
              </c:numCache>
            </c:numRef>
          </c:val>
        </c:ser>
        <c:ser>
          <c:idx val="14"/>
          <c:order val="14"/>
          <c:tx>
            <c:strRef>
              <c:f>'PLFA-PLEL graphs'!$A$17</c:f>
              <c:strCache>
                <c:ptCount val="1"/>
                <c:pt idx="0">
                  <c:v>iso-17:1</c:v>
                </c:pt>
              </c:strCache>
            </c:strRef>
          </c:tx>
          <c:invertIfNegative val="0"/>
          <c:cat>
            <c:numRef>
              <c:f>'PLFA-PLEL graphs'!$B$2:$L$2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graphs'!$B$17:$L$17</c:f>
              <c:numCache>
                <c:formatCode>0.00</c:formatCode>
                <c:ptCount val="11"/>
                <c:pt idx="0">
                  <c:v>1.23454923346763</c:v>
                </c:pt>
                <c:pt idx="1">
                  <c:v>1.202957060147757</c:v>
                </c:pt>
                <c:pt idx="2">
                  <c:v>0.77094138957975</c:v>
                </c:pt>
                <c:pt idx="3">
                  <c:v>1.36229227507853</c:v>
                </c:pt>
                <c:pt idx="4">
                  <c:v>1.276464318516884</c:v>
                </c:pt>
                <c:pt idx="5">
                  <c:v>1.04292530084093</c:v>
                </c:pt>
                <c:pt idx="6">
                  <c:v>1.040679465718021</c:v>
                </c:pt>
                <c:pt idx="7">
                  <c:v>11.834889618548</c:v>
                </c:pt>
                <c:pt idx="8">
                  <c:v>1.243998960505622</c:v>
                </c:pt>
                <c:pt idx="9">
                  <c:v>1.113218802626883</c:v>
                </c:pt>
                <c:pt idx="10">
                  <c:v>1.140241332408126</c:v>
                </c:pt>
              </c:numCache>
            </c:numRef>
          </c:val>
        </c:ser>
        <c:ser>
          <c:idx val="15"/>
          <c:order val="15"/>
          <c:tx>
            <c:strRef>
              <c:f>'PLFA-PLEL graphs'!$A$18</c:f>
              <c:strCache>
                <c:ptCount val="1"/>
                <c:pt idx="0">
                  <c:v>cyc 17:0</c:v>
                </c:pt>
              </c:strCache>
            </c:strRef>
          </c:tx>
          <c:invertIfNegative val="0"/>
          <c:cat>
            <c:numRef>
              <c:f>'PLFA-PLEL graphs'!$B$2:$L$2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graphs'!$B$18:$L$18</c:f>
              <c:numCache>
                <c:formatCode>0.00</c:formatCode>
                <c:ptCount val="11"/>
                <c:pt idx="0">
                  <c:v>0.0</c:v>
                </c:pt>
                <c:pt idx="1">
                  <c:v>0.0</c:v>
                </c:pt>
                <c:pt idx="2">
                  <c:v>0.0</c:v>
                </c:pt>
                <c:pt idx="3">
                  <c:v>1.276526403528861</c:v>
                </c:pt>
                <c:pt idx="4">
                  <c:v>0.0</c:v>
                </c:pt>
                <c:pt idx="5">
                  <c:v>0.0</c:v>
                </c:pt>
                <c:pt idx="6">
                  <c:v>0.0</c:v>
                </c:pt>
                <c:pt idx="7">
                  <c:v>0.884653921527105</c:v>
                </c:pt>
                <c:pt idx="8">
                  <c:v>0.0</c:v>
                </c:pt>
                <c:pt idx="9">
                  <c:v>0.0</c:v>
                </c:pt>
                <c:pt idx="10">
                  <c:v>0.0</c:v>
                </c:pt>
              </c:numCache>
            </c:numRef>
          </c:val>
        </c:ser>
        <c:ser>
          <c:idx val="16"/>
          <c:order val="16"/>
          <c:tx>
            <c:strRef>
              <c:f>'PLFA-PLEL graphs'!$A$19</c:f>
              <c:strCache>
                <c:ptCount val="1"/>
                <c:pt idx="0">
                  <c:v>17:0</c:v>
                </c:pt>
              </c:strCache>
            </c:strRef>
          </c:tx>
          <c:invertIfNegative val="0"/>
          <c:cat>
            <c:numRef>
              <c:f>'PLFA-PLEL graphs'!$B$2:$L$2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graphs'!$B$19:$L$19</c:f>
              <c:numCache>
                <c:formatCode>0.00</c:formatCode>
                <c:ptCount val="11"/>
                <c:pt idx="0">
                  <c:v>0.710891613738081</c:v>
                </c:pt>
                <c:pt idx="1">
                  <c:v>0.748139351362824</c:v>
                </c:pt>
                <c:pt idx="2">
                  <c:v>0.550527006545015</c:v>
                </c:pt>
                <c:pt idx="3">
                  <c:v>0.561269371074303</c:v>
                </c:pt>
                <c:pt idx="4">
                  <c:v>0.621772098621407</c:v>
                </c:pt>
                <c:pt idx="5">
                  <c:v>0.628550293390696</c:v>
                </c:pt>
                <c:pt idx="6">
                  <c:v>0.540388166494289</c:v>
                </c:pt>
                <c:pt idx="7">
                  <c:v>0.640432277850113</c:v>
                </c:pt>
                <c:pt idx="8">
                  <c:v>0.572381783088645</c:v>
                </c:pt>
                <c:pt idx="9">
                  <c:v>0.648207384001178</c:v>
                </c:pt>
                <c:pt idx="10">
                  <c:v>0.672530558569653</c:v>
                </c:pt>
              </c:numCache>
            </c:numRef>
          </c:val>
        </c:ser>
        <c:ser>
          <c:idx val="17"/>
          <c:order val="17"/>
          <c:tx>
            <c:strRef>
              <c:f>'PLFA-PLEL graphs'!$A$20</c:f>
              <c:strCache>
                <c:ptCount val="1"/>
                <c:pt idx="0">
                  <c:v>2-OH 16:0</c:v>
                </c:pt>
              </c:strCache>
            </c:strRef>
          </c:tx>
          <c:invertIfNegative val="0"/>
          <c:cat>
            <c:numRef>
              <c:f>'PLFA-PLEL graphs'!$B$2:$L$2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graphs'!$B$20:$L$20</c:f>
              <c:numCache>
                <c:formatCode>0.00</c:formatCode>
                <c:ptCount val="11"/>
                <c:pt idx="0">
                  <c:v>0.0</c:v>
                </c:pt>
                <c:pt idx="1">
                  <c:v>0.0</c:v>
                </c:pt>
                <c:pt idx="2">
                  <c:v>1.384278075256454</c:v>
                </c:pt>
                <c:pt idx="3">
                  <c:v>0.0</c:v>
                </c:pt>
                <c:pt idx="4">
                  <c:v>0.0</c:v>
                </c:pt>
                <c:pt idx="5">
                  <c:v>0.0</c:v>
                </c:pt>
                <c:pt idx="6">
                  <c:v>0.0</c:v>
                </c:pt>
                <c:pt idx="7">
                  <c:v>0.516531516978045</c:v>
                </c:pt>
                <c:pt idx="8">
                  <c:v>0.0</c:v>
                </c:pt>
                <c:pt idx="9">
                  <c:v>0.0</c:v>
                </c:pt>
                <c:pt idx="10">
                  <c:v>0.0</c:v>
                </c:pt>
              </c:numCache>
            </c:numRef>
          </c:val>
        </c:ser>
        <c:ser>
          <c:idx val="18"/>
          <c:order val="18"/>
          <c:tx>
            <c:strRef>
              <c:f>'PLFA-PLEL graphs'!$A$21</c:f>
              <c:strCache>
                <c:ptCount val="1"/>
                <c:pt idx="0">
                  <c:v>18:2 w6cis</c:v>
                </c:pt>
              </c:strCache>
            </c:strRef>
          </c:tx>
          <c:invertIfNegative val="0"/>
          <c:cat>
            <c:numRef>
              <c:f>'PLFA-PLEL graphs'!$B$2:$L$2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graphs'!$B$21:$L$21</c:f>
              <c:numCache>
                <c:formatCode>0.00</c:formatCode>
                <c:ptCount val="11"/>
                <c:pt idx="0">
                  <c:v>0.0</c:v>
                </c:pt>
                <c:pt idx="1">
                  <c:v>10.49183171885866</c:v>
                </c:pt>
                <c:pt idx="2">
                  <c:v>5.736972706751394</c:v>
                </c:pt>
                <c:pt idx="3">
                  <c:v>2.415710745375238</c:v>
                </c:pt>
                <c:pt idx="4">
                  <c:v>3.543040356642546</c:v>
                </c:pt>
                <c:pt idx="5">
                  <c:v>3.189483048034163</c:v>
                </c:pt>
                <c:pt idx="6">
                  <c:v>3.533842988987965</c:v>
                </c:pt>
                <c:pt idx="7">
                  <c:v>4.138863727048447</c:v>
                </c:pt>
                <c:pt idx="8">
                  <c:v>3.726610177769665</c:v>
                </c:pt>
                <c:pt idx="9">
                  <c:v>3.241362502866696</c:v>
                </c:pt>
                <c:pt idx="10">
                  <c:v>2.784811302464561</c:v>
                </c:pt>
              </c:numCache>
            </c:numRef>
          </c:val>
        </c:ser>
        <c:ser>
          <c:idx val="19"/>
          <c:order val="19"/>
          <c:tx>
            <c:strRef>
              <c:f>'PLFA-PLEL graphs'!$A$22</c:f>
              <c:strCache>
                <c:ptCount val="1"/>
                <c:pt idx="0">
                  <c:v>18:1 w9cis</c:v>
                </c:pt>
              </c:strCache>
            </c:strRef>
          </c:tx>
          <c:invertIfNegative val="0"/>
          <c:cat>
            <c:numRef>
              <c:f>'PLFA-PLEL graphs'!$B$2:$L$2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graphs'!$B$22:$L$22</c:f>
              <c:numCache>
                <c:formatCode>0.00</c:formatCode>
                <c:ptCount val="11"/>
                <c:pt idx="0">
                  <c:v>12.73974087500966</c:v>
                </c:pt>
                <c:pt idx="1">
                  <c:v>12.17623270465466</c:v>
                </c:pt>
                <c:pt idx="2">
                  <c:v>10.6886415357136</c:v>
                </c:pt>
                <c:pt idx="3">
                  <c:v>12.61667171463774</c:v>
                </c:pt>
                <c:pt idx="4">
                  <c:v>12.65932465515822</c:v>
                </c:pt>
                <c:pt idx="5">
                  <c:v>11.7569384416019</c:v>
                </c:pt>
                <c:pt idx="6">
                  <c:v>12.02388047866336</c:v>
                </c:pt>
                <c:pt idx="7">
                  <c:v>13.96221681033642</c:v>
                </c:pt>
                <c:pt idx="8">
                  <c:v>12.59825913918518</c:v>
                </c:pt>
                <c:pt idx="9">
                  <c:v>13.37784389900647</c:v>
                </c:pt>
                <c:pt idx="10">
                  <c:v>11.10263385127987</c:v>
                </c:pt>
              </c:numCache>
            </c:numRef>
          </c:val>
        </c:ser>
        <c:ser>
          <c:idx val="20"/>
          <c:order val="20"/>
          <c:tx>
            <c:strRef>
              <c:f>'PLFA-PLEL graphs'!$A$23</c:f>
              <c:strCache>
                <c:ptCount val="1"/>
                <c:pt idx="0">
                  <c:v>18:1w9trans</c:v>
                </c:pt>
              </c:strCache>
            </c:strRef>
          </c:tx>
          <c:invertIfNegative val="0"/>
          <c:cat>
            <c:numRef>
              <c:f>'PLFA-PLEL graphs'!$B$2:$L$2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graphs'!$B$23:$L$23</c:f>
              <c:numCache>
                <c:formatCode>0.00</c:formatCode>
                <c:ptCount val="11"/>
                <c:pt idx="0">
                  <c:v>14.17995219311156</c:v>
                </c:pt>
                <c:pt idx="1">
                  <c:v>5.958721184704616</c:v>
                </c:pt>
                <c:pt idx="2">
                  <c:v>10.10764746029908</c:v>
                </c:pt>
                <c:pt idx="3">
                  <c:v>12.22568502995845</c:v>
                </c:pt>
                <c:pt idx="4">
                  <c:v>11.98991765777959</c:v>
                </c:pt>
                <c:pt idx="5">
                  <c:v>11.2876910786004</c:v>
                </c:pt>
                <c:pt idx="6">
                  <c:v>11.00448757709109</c:v>
                </c:pt>
                <c:pt idx="7">
                  <c:v>0.861449375388222</c:v>
                </c:pt>
                <c:pt idx="8">
                  <c:v>6.200967302465013</c:v>
                </c:pt>
                <c:pt idx="9">
                  <c:v>10.35755393056668</c:v>
                </c:pt>
                <c:pt idx="10">
                  <c:v>9.782050305429516</c:v>
                </c:pt>
              </c:numCache>
            </c:numRef>
          </c:val>
        </c:ser>
        <c:ser>
          <c:idx val="21"/>
          <c:order val="21"/>
          <c:tx>
            <c:strRef>
              <c:f>'PLFA-PLEL graphs'!$A$24</c:f>
              <c:strCache>
                <c:ptCount val="1"/>
                <c:pt idx="0">
                  <c:v>18:0</c:v>
                </c:pt>
              </c:strCache>
            </c:strRef>
          </c:tx>
          <c:invertIfNegative val="0"/>
          <c:cat>
            <c:numRef>
              <c:f>'PLFA-PLEL graphs'!$B$2:$L$2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graphs'!$B$24:$L$24</c:f>
              <c:numCache>
                <c:formatCode>0.00</c:formatCode>
                <c:ptCount val="11"/>
                <c:pt idx="0">
                  <c:v>4.65343262147164</c:v>
                </c:pt>
                <c:pt idx="1">
                  <c:v>4.424454744965621</c:v>
                </c:pt>
                <c:pt idx="2">
                  <c:v>6.732731120720777</c:v>
                </c:pt>
                <c:pt idx="3">
                  <c:v>8.038970672034837</c:v>
                </c:pt>
                <c:pt idx="4">
                  <c:v>9.03870603388066</c:v>
                </c:pt>
                <c:pt idx="5">
                  <c:v>9.875888254327406</c:v>
                </c:pt>
                <c:pt idx="6">
                  <c:v>9.114568175375569</c:v>
                </c:pt>
                <c:pt idx="7">
                  <c:v>10.38921066432696</c:v>
                </c:pt>
                <c:pt idx="8">
                  <c:v>9.624221451106528</c:v>
                </c:pt>
                <c:pt idx="9">
                  <c:v>9.56711922593539</c:v>
                </c:pt>
                <c:pt idx="10">
                  <c:v>8.267178414134898</c:v>
                </c:pt>
              </c:numCache>
            </c:numRef>
          </c:val>
        </c:ser>
        <c:ser>
          <c:idx val="22"/>
          <c:order val="22"/>
          <c:tx>
            <c:strRef>
              <c:f>'PLFA-PLEL graphs'!$A$25</c:f>
              <c:strCache>
                <c:ptCount val="1"/>
                <c:pt idx="0">
                  <c:v>cyc-19:0</c:v>
                </c:pt>
              </c:strCache>
            </c:strRef>
          </c:tx>
          <c:invertIfNegative val="0"/>
          <c:cat>
            <c:numRef>
              <c:f>'PLFA-PLEL graphs'!$B$2:$L$2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graphs'!$B$25:$L$25</c:f>
              <c:numCache>
                <c:formatCode>0.00</c:formatCode>
                <c:ptCount val="11"/>
                <c:pt idx="0">
                  <c:v>0.60409949589695</c:v>
                </c:pt>
                <c:pt idx="1">
                  <c:v>0.593212229217718</c:v>
                </c:pt>
                <c:pt idx="2">
                  <c:v>0.428558792209914</c:v>
                </c:pt>
                <c:pt idx="3">
                  <c:v>0.41716525663621</c:v>
                </c:pt>
                <c:pt idx="4">
                  <c:v>0.448040227840347</c:v>
                </c:pt>
                <c:pt idx="5">
                  <c:v>0.532403129954969</c:v>
                </c:pt>
                <c:pt idx="6">
                  <c:v>0.360006806260294</c:v>
                </c:pt>
                <c:pt idx="7">
                  <c:v>0.589960660116973</c:v>
                </c:pt>
                <c:pt idx="8">
                  <c:v>0.472774331894925</c:v>
                </c:pt>
                <c:pt idx="9">
                  <c:v>0.342002012496783</c:v>
                </c:pt>
                <c:pt idx="10">
                  <c:v>0.441765951235432</c:v>
                </c:pt>
              </c:numCache>
            </c:numRef>
          </c:val>
        </c:ser>
        <c:ser>
          <c:idx val="23"/>
          <c:order val="23"/>
          <c:tx>
            <c:strRef>
              <c:f>'PLFA-PLEL graphs'!$A$26</c:f>
              <c:strCache>
                <c:ptCount val="1"/>
                <c:pt idx="0">
                  <c:v>20:0</c:v>
                </c:pt>
              </c:strCache>
            </c:strRef>
          </c:tx>
          <c:invertIfNegative val="0"/>
          <c:cat>
            <c:numRef>
              <c:f>'PLFA-PLEL graphs'!$B$2:$L$2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graphs'!$B$26:$L$26</c:f>
              <c:numCache>
                <c:formatCode>0.00</c:formatCode>
                <c:ptCount val="11"/>
                <c:pt idx="0">
                  <c:v>0.283907011144315</c:v>
                </c:pt>
                <c:pt idx="1">
                  <c:v>0.202914478424007</c:v>
                </c:pt>
                <c:pt idx="2">
                  <c:v>0.22230799178793</c:v>
                </c:pt>
                <c:pt idx="3">
                  <c:v>0.237227588405873</c:v>
                </c:pt>
                <c:pt idx="4">
                  <c:v>0.311739496550066</c:v>
                </c:pt>
                <c:pt idx="5">
                  <c:v>0.512706014685251</c:v>
                </c:pt>
                <c:pt idx="6">
                  <c:v>0.463962457189986</c:v>
                </c:pt>
                <c:pt idx="7">
                  <c:v>0.519823333900561</c:v>
                </c:pt>
                <c:pt idx="8">
                  <c:v>0.457246001567736</c:v>
                </c:pt>
                <c:pt idx="9">
                  <c:v>0.487947333764542</c:v>
                </c:pt>
                <c:pt idx="10">
                  <c:v>0.568744456743205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-2130954872"/>
        <c:axId val="-2130961256"/>
      </c:barChart>
      <c:lineChart>
        <c:grouping val="standard"/>
        <c:varyColors val="0"/>
        <c:ser>
          <c:idx val="24"/>
          <c:order val="24"/>
          <c:tx>
            <c:strRef>
              <c:f>'PLFA-PLEL graphs'!$A$31</c:f>
              <c:strCache>
                <c:ptCount val="1"/>
                <c:pt idx="0">
                  <c:v>Archaea biomas</c:v>
                </c:pt>
              </c:strCache>
            </c:strRef>
          </c:tx>
          <c:spPr>
            <a:ln w="22225">
              <a:solidFill>
                <a:schemeClr val="tx1"/>
              </a:solidFill>
              <a:prstDash val="sysDash"/>
            </a:ln>
          </c:spPr>
          <c:marker>
            <c:symbol val="circle"/>
            <c:size val="11"/>
            <c:spPr>
              <a:noFill/>
              <a:ln w="19050">
                <a:solidFill>
                  <a:schemeClr val="tx1"/>
                </a:solidFill>
              </a:ln>
            </c:spPr>
          </c:marker>
          <c:val>
            <c:numRef>
              <c:f>'PLFA-PLEL graphs'!$B$30:$L$30</c:f>
              <c:numCache>
                <c:formatCode>0.00</c:formatCode>
                <c:ptCount val="11"/>
                <c:pt idx="0">
                  <c:v>40.53231117994716</c:v>
                </c:pt>
                <c:pt idx="1">
                  <c:v>103.2964705888306</c:v>
                </c:pt>
                <c:pt idx="2">
                  <c:v>80.24037374216904</c:v>
                </c:pt>
                <c:pt idx="3">
                  <c:v>70.47553367886268</c:v>
                </c:pt>
                <c:pt idx="4">
                  <c:v>65.24803848614568</c:v>
                </c:pt>
                <c:pt idx="5">
                  <c:v>50.76568646230409</c:v>
                </c:pt>
                <c:pt idx="6">
                  <c:v>86.39115130342509</c:v>
                </c:pt>
                <c:pt idx="7">
                  <c:v>31.76229565007522</c:v>
                </c:pt>
                <c:pt idx="8">
                  <c:v>29.50089283904687</c:v>
                </c:pt>
                <c:pt idx="9">
                  <c:v>51.08615893254158</c:v>
                </c:pt>
                <c:pt idx="10">
                  <c:v>106.3815128871311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2130972920"/>
        <c:axId val="-2130966040"/>
      </c:lineChart>
      <c:catAx>
        <c:axId val="-213095487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 b="0"/>
                  <a:t>Day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-2130961256"/>
        <c:crosses val="autoZero"/>
        <c:auto val="1"/>
        <c:lblAlgn val="ctr"/>
        <c:lblOffset val="100"/>
        <c:noMultiLvlLbl val="0"/>
      </c:catAx>
      <c:valAx>
        <c:axId val="-2130961256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 b="0"/>
                  <a:t>Mol %</a:t>
                </a:r>
              </a:p>
            </c:rich>
          </c:tx>
          <c:overlay val="0"/>
        </c:title>
        <c:numFmt formatCode="0%" sourceLinked="1"/>
        <c:majorTickMark val="out"/>
        <c:minorTickMark val="none"/>
        <c:tickLblPos val="nextTo"/>
        <c:crossAx val="-2130954872"/>
        <c:crosses val="autoZero"/>
        <c:crossBetween val="between"/>
      </c:valAx>
      <c:valAx>
        <c:axId val="-2130966040"/>
        <c:scaling>
          <c:orientation val="minMax"/>
        </c:scaling>
        <c:delete val="0"/>
        <c:axPos val="r"/>
        <c:title>
          <c:tx>
            <c:rich>
              <a:bodyPr rot="-5400000" vert="horz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100" b="0"/>
                  <a:t>Total PLFA </a:t>
                </a:r>
                <a:r>
                  <a:rPr lang="en-US" sz="1100" b="0" i="0" baseline="0"/>
                  <a:t>mol g-1 VS </a:t>
                </a:r>
                <a:endParaRPr lang="en-GB" sz="1100" b="0"/>
              </a:p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 sz="1100" b="0"/>
              </a:p>
            </c:rich>
          </c:tx>
          <c:layout>
            <c:manualLayout>
              <c:xMode val="edge"/>
              <c:yMode val="edge"/>
              <c:x val="0.926512775295054"/>
              <c:y val="0.302765223750352"/>
            </c:manualLayout>
          </c:layout>
          <c:overlay val="0"/>
        </c:title>
        <c:numFmt formatCode="0" sourceLinked="0"/>
        <c:majorTickMark val="out"/>
        <c:minorTickMark val="none"/>
        <c:tickLblPos val="nextTo"/>
        <c:crossAx val="-2130972920"/>
        <c:crosses val="max"/>
        <c:crossBetween val="between"/>
      </c:valAx>
      <c:catAx>
        <c:axId val="-2130972920"/>
        <c:scaling>
          <c:orientation val="minMax"/>
        </c:scaling>
        <c:delete val="1"/>
        <c:axPos val="b"/>
        <c:majorTickMark val="out"/>
        <c:minorTickMark val="none"/>
        <c:tickLblPos val="none"/>
        <c:crossAx val="-2130966040"/>
        <c:crosses val="autoZero"/>
        <c:auto val="1"/>
        <c:lblAlgn val="ctr"/>
        <c:lblOffset val="100"/>
        <c:noMultiLvlLbl val="0"/>
      </c:catAx>
    </c:plotArea>
    <c:legend>
      <c:legendPos val="r"/>
      <c:layout>
        <c:manualLayout>
          <c:xMode val="edge"/>
          <c:yMode val="edge"/>
          <c:x val="0.0264783578171368"/>
          <c:y val="0.783186051443924"/>
          <c:w val="0.906737687653511"/>
          <c:h val="0.216813948556075"/>
        </c:manualLayout>
      </c:layout>
      <c:overlay val="0"/>
      <c:txPr>
        <a:bodyPr/>
        <a:lstStyle/>
        <a:p>
          <a:pPr>
            <a:defRPr sz="800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0000000000001" l="0.700000000000001" r="0.700000000000001" t="0.750000000000001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26168939393939"/>
          <c:y val="0.0301286324786325"/>
          <c:w val="0.749875000000001"/>
          <c:h val="0.844345726495727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'PLFA-PLEL graphs'!$Y$3</c:f>
              <c:strCache>
                <c:ptCount val="1"/>
                <c:pt idx="0">
                  <c:v>11:0</c:v>
                </c:pt>
              </c:strCache>
            </c:strRef>
          </c:tx>
          <c:invertIfNegative val="0"/>
          <c:cat>
            <c:numRef>
              <c:f>'PLFA-PLEL graphs'!$Z$2:$AJ$2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graphs'!$Z$3:$AJ$3</c:f>
              <c:numCache>
                <c:formatCode>0.00</c:formatCode>
                <c:ptCount val="11"/>
                <c:pt idx="0">
                  <c:v>1.881469197147729</c:v>
                </c:pt>
                <c:pt idx="1">
                  <c:v>3.400988300395812</c:v>
                </c:pt>
                <c:pt idx="2">
                  <c:v>1.08194736259012</c:v>
                </c:pt>
                <c:pt idx="3">
                  <c:v>0.362146868930772</c:v>
                </c:pt>
                <c:pt idx="4">
                  <c:v>0.710111941707908</c:v>
                </c:pt>
                <c:pt idx="5">
                  <c:v>1.119500545482671</c:v>
                </c:pt>
                <c:pt idx="6">
                  <c:v>0.822334975595071</c:v>
                </c:pt>
                <c:pt idx="7">
                  <c:v>0.449512396368883</c:v>
                </c:pt>
                <c:pt idx="8">
                  <c:v>1.290814029606359</c:v>
                </c:pt>
                <c:pt idx="9">
                  <c:v>1.069881492791335</c:v>
                </c:pt>
                <c:pt idx="10">
                  <c:v>0.922799328321102</c:v>
                </c:pt>
              </c:numCache>
            </c:numRef>
          </c:val>
        </c:ser>
        <c:ser>
          <c:idx val="1"/>
          <c:order val="1"/>
          <c:tx>
            <c:strRef>
              <c:f>'PLFA-PLEL graphs'!$Y$4</c:f>
              <c:strCache>
                <c:ptCount val="1"/>
                <c:pt idx="0">
                  <c:v>2OH-10:0</c:v>
                </c:pt>
              </c:strCache>
            </c:strRef>
          </c:tx>
          <c:invertIfNegative val="0"/>
          <c:cat>
            <c:numRef>
              <c:f>'PLFA-PLEL graphs'!$Z$2:$AJ$2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graphs'!$Z$4:$AJ$4</c:f>
              <c:numCache>
                <c:formatCode>0.00</c:formatCode>
                <c:ptCount val="11"/>
                <c:pt idx="0">
                  <c:v>0.0</c:v>
                </c:pt>
                <c:pt idx="1">
                  <c:v>0.0</c:v>
                </c:pt>
                <c:pt idx="2">
                  <c:v>1.540238756465289</c:v>
                </c:pt>
                <c:pt idx="3">
                  <c:v>0.0</c:v>
                </c:pt>
                <c:pt idx="4">
                  <c:v>0.0</c:v>
                </c:pt>
                <c:pt idx="5">
                  <c:v>0.0</c:v>
                </c:pt>
                <c:pt idx="6">
                  <c:v>0.0</c:v>
                </c:pt>
                <c:pt idx="7">
                  <c:v>0.0</c:v>
                </c:pt>
                <c:pt idx="8">
                  <c:v>0.0</c:v>
                </c:pt>
                <c:pt idx="9">
                  <c:v>0.0</c:v>
                </c:pt>
                <c:pt idx="10">
                  <c:v>0.0</c:v>
                </c:pt>
              </c:numCache>
            </c:numRef>
          </c:val>
        </c:ser>
        <c:ser>
          <c:idx val="2"/>
          <c:order val="2"/>
          <c:tx>
            <c:strRef>
              <c:f>'PLFA-PLEL graphs'!$Y$5</c:f>
              <c:strCache>
                <c:ptCount val="1"/>
                <c:pt idx="0">
                  <c:v>12:0</c:v>
                </c:pt>
              </c:strCache>
            </c:strRef>
          </c:tx>
          <c:invertIfNegative val="0"/>
          <c:cat>
            <c:numRef>
              <c:f>'PLFA-PLEL graphs'!$Z$2:$AJ$2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graphs'!$Z$5:$AJ$5</c:f>
              <c:numCache>
                <c:formatCode>0.00</c:formatCode>
                <c:ptCount val="11"/>
                <c:pt idx="0">
                  <c:v>0.0</c:v>
                </c:pt>
                <c:pt idx="1">
                  <c:v>0.0</c:v>
                </c:pt>
                <c:pt idx="2">
                  <c:v>0.0</c:v>
                </c:pt>
                <c:pt idx="3">
                  <c:v>0.0</c:v>
                </c:pt>
                <c:pt idx="4">
                  <c:v>0.0</c:v>
                </c:pt>
                <c:pt idx="5">
                  <c:v>0.0</c:v>
                </c:pt>
                <c:pt idx="6">
                  <c:v>0.0</c:v>
                </c:pt>
                <c:pt idx="7">
                  <c:v>0.0</c:v>
                </c:pt>
                <c:pt idx="8">
                  <c:v>0.0</c:v>
                </c:pt>
                <c:pt idx="9">
                  <c:v>0.0</c:v>
                </c:pt>
                <c:pt idx="10">
                  <c:v>0.0</c:v>
                </c:pt>
              </c:numCache>
            </c:numRef>
          </c:val>
        </c:ser>
        <c:ser>
          <c:idx val="3"/>
          <c:order val="3"/>
          <c:tx>
            <c:strRef>
              <c:f>'PLFA-PLEL graphs'!$Y$6</c:f>
              <c:strCache>
                <c:ptCount val="1"/>
                <c:pt idx="0">
                  <c:v>13:0</c:v>
                </c:pt>
              </c:strCache>
            </c:strRef>
          </c:tx>
          <c:invertIfNegative val="0"/>
          <c:cat>
            <c:numRef>
              <c:f>'PLFA-PLEL graphs'!$Z$2:$AJ$2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graphs'!$Z$6:$AJ$6</c:f>
              <c:numCache>
                <c:formatCode>0.00</c:formatCode>
                <c:ptCount val="11"/>
                <c:pt idx="0">
                  <c:v>0.0693689194938725</c:v>
                </c:pt>
                <c:pt idx="1">
                  <c:v>0.312221562074883</c:v>
                </c:pt>
                <c:pt idx="2">
                  <c:v>0.151150663358565</c:v>
                </c:pt>
                <c:pt idx="3">
                  <c:v>0.0472324653334321</c:v>
                </c:pt>
                <c:pt idx="4">
                  <c:v>0.122830591272623</c:v>
                </c:pt>
                <c:pt idx="5">
                  <c:v>0.135908613053365</c:v>
                </c:pt>
                <c:pt idx="6">
                  <c:v>0.149234769780447</c:v>
                </c:pt>
                <c:pt idx="7">
                  <c:v>0.138640738847679</c:v>
                </c:pt>
                <c:pt idx="8">
                  <c:v>0.113631299479313</c:v>
                </c:pt>
                <c:pt idx="9">
                  <c:v>0.130779720633523</c:v>
                </c:pt>
                <c:pt idx="10">
                  <c:v>0.214234850966539</c:v>
                </c:pt>
              </c:numCache>
            </c:numRef>
          </c:val>
        </c:ser>
        <c:ser>
          <c:idx val="4"/>
          <c:order val="4"/>
          <c:tx>
            <c:strRef>
              <c:f>'PLFA-PLEL graphs'!$Y$7</c:f>
              <c:strCache>
                <c:ptCount val="1"/>
                <c:pt idx="0">
                  <c:v>2OH-12:0</c:v>
                </c:pt>
              </c:strCache>
            </c:strRef>
          </c:tx>
          <c:invertIfNegative val="0"/>
          <c:cat>
            <c:numRef>
              <c:f>'PLFA-PLEL graphs'!$Z$2:$AJ$2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graphs'!$Z$7:$AJ$7</c:f>
              <c:numCache>
                <c:formatCode>0.00</c:formatCode>
                <c:ptCount val="11"/>
                <c:pt idx="0">
                  <c:v>0.0</c:v>
                </c:pt>
                <c:pt idx="1">
                  <c:v>0.0</c:v>
                </c:pt>
                <c:pt idx="2">
                  <c:v>0.0645620054585369</c:v>
                </c:pt>
                <c:pt idx="3">
                  <c:v>0.0180434172208706</c:v>
                </c:pt>
                <c:pt idx="4">
                  <c:v>0.0543989128917451</c:v>
                </c:pt>
                <c:pt idx="5">
                  <c:v>0.0631538659980302</c:v>
                </c:pt>
                <c:pt idx="6">
                  <c:v>0.116456305841194</c:v>
                </c:pt>
                <c:pt idx="7">
                  <c:v>0.0417378835298952</c:v>
                </c:pt>
                <c:pt idx="8">
                  <c:v>0.0819546247437897</c:v>
                </c:pt>
                <c:pt idx="9">
                  <c:v>0.0574454209949658</c:v>
                </c:pt>
                <c:pt idx="10">
                  <c:v>0.0917501183133342</c:v>
                </c:pt>
              </c:numCache>
            </c:numRef>
          </c:val>
        </c:ser>
        <c:ser>
          <c:idx val="5"/>
          <c:order val="5"/>
          <c:tx>
            <c:strRef>
              <c:f>'PLFA-PLEL graphs'!$Y$8</c:f>
              <c:strCache>
                <c:ptCount val="1"/>
                <c:pt idx="0">
                  <c:v>3OH-12:0</c:v>
                </c:pt>
              </c:strCache>
            </c:strRef>
          </c:tx>
          <c:invertIfNegative val="0"/>
          <c:cat>
            <c:numRef>
              <c:f>'PLFA-PLEL graphs'!$Z$2:$AJ$2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graphs'!$Z$8:$AJ$8</c:f>
              <c:numCache>
                <c:formatCode>0.00</c:formatCode>
                <c:ptCount val="11"/>
                <c:pt idx="0">
                  <c:v>0.0</c:v>
                </c:pt>
                <c:pt idx="1">
                  <c:v>0.0</c:v>
                </c:pt>
                <c:pt idx="2">
                  <c:v>0.0</c:v>
                </c:pt>
                <c:pt idx="3">
                  <c:v>0.0</c:v>
                </c:pt>
                <c:pt idx="4">
                  <c:v>0.0</c:v>
                </c:pt>
                <c:pt idx="5">
                  <c:v>0.0</c:v>
                </c:pt>
                <c:pt idx="6">
                  <c:v>0.0</c:v>
                </c:pt>
                <c:pt idx="7">
                  <c:v>0.0</c:v>
                </c:pt>
                <c:pt idx="8">
                  <c:v>0.0</c:v>
                </c:pt>
                <c:pt idx="9">
                  <c:v>0.0</c:v>
                </c:pt>
                <c:pt idx="10">
                  <c:v>0.0</c:v>
                </c:pt>
              </c:numCache>
            </c:numRef>
          </c:val>
        </c:ser>
        <c:ser>
          <c:idx val="6"/>
          <c:order val="6"/>
          <c:tx>
            <c:strRef>
              <c:f>'PLFA-PLEL graphs'!$Y$9</c:f>
              <c:strCache>
                <c:ptCount val="1"/>
                <c:pt idx="0">
                  <c:v>14:0</c:v>
                </c:pt>
              </c:strCache>
            </c:strRef>
          </c:tx>
          <c:invertIfNegative val="0"/>
          <c:cat>
            <c:numRef>
              <c:f>'PLFA-PLEL graphs'!$Z$2:$AJ$2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graphs'!$Z$9:$AJ$9</c:f>
              <c:numCache>
                <c:formatCode>0.00</c:formatCode>
                <c:ptCount val="11"/>
                <c:pt idx="0">
                  <c:v>2.335439591552617</c:v>
                </c:pt>
                <c:pt idx="1">
                  <c:v>5.821502075394987</c:v>
                </c:pt>
                <c:pt idx="2">
                  <c:v>4.530825489864433</c:v>
                </c:pt>
                <c:pt idx="3">
                  <c:v>3.427533416552311</c:v>
                </c:pt>
                <c:pt idx="4">
                  <c:v>4.331363358414037</c:v>
                </c:pt>
                <c:pt idx="5">
                  <c:v>3.323773744951387</c:v>
                </c:pt>
                <c:pt idx="6">
                  <c:v>3.315046016070603</c:v>
                </c:pt>
                <c:pt idx="7">
                  <c:v>4.05165798227316</c:v>
                </c:pt>
                <c:pt idx="8">
                  <c:v>3.303821178643827</c:v>
                </c:pt>
                <c:pt idx="9">
                  <c:v>3.292657912300853</c:v>
                </c:pt>
                <c:pt idx="10">
                  <c:v>3.432804252508777</c:v>
                </c:pt>
              </c:numCache>
            </c:numRef>
          </c:val>
        </c:ser>
        <c:ser>
          <c:idx val="7"/>
          <c:order val="7"/>
          <c:tx>
            <c:strRef>
              <c:f>'PLFA-PLEL graphs'!$Y$10</c:f>
              <c:strCache>
                <c:ptCount val="1"/>
                <c:pt idx="0">
                  <c:v>iso-15:0</c:v>
                </c:pt>
              </c:strCache>
            </c:strRef>
          </c:tx>
          <c:invertIfNegative val="0"/>
          <c:cat>
            <c:numRef>
              <c:f>'PLFA-PLEL graphs'!$Z$2:$AJ$2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graphs'!$Z$10:$AJ$10</c:f>
              <c:numCache>
                <c:formatCode>0.00</c:formatCode>
                <c:ptCount val="11"/>
                <c:pt idx="0">
                  <c:v>11.94995607997482</c:v>
                </c:pt>
                <c:pt idx="1">
                  <c:v>11.70404403156009</c:v>
                </c:pt>
                <c:pt idx="2">
                  <c:v>10.7131322277917</c:v>
                </c:pt>
                <c:pt idx="3">
                  <c:v>8.659487833830455</c:v>
                </c:pt>
                <c:pt idx="4">
                  <c:v>9.29488212641391</c:v>
                </c:pt>
                <c:pt idx="5">
                  <c:v>10.53498995116495</c:v>
                </c:pt>
                <c:pt idx="6">
                  <c:v>10.84453231650907</c:v>
                </c:pt>
                <c:pt idx="7">
                  <c:v>10.091229184214</c:v>
                </c:pt>
                <c:pt idx="8">
                  <c:v>10.14165874664534</c:v>
                </c:pt>
                <c:pt idx="9">
                  <c:v>9.62110476238573</c:v>
                </c:pt>
                <c:pt idx="10">
                  <c:v>11.15520548339218</c:v>
                </c:pt>
              </c:numCache>
            </c:numRef>
          </c:val>
        </c:ser>
        <c:ser>
          <c:idx val="8"/>
          <c:order val="8"/>
          <c:tx>
            <c:strRef>
              <c:f>'PLFA-PLEL graphs'!$Y$11</c:f>
              <c:strCache>
                <c:ptCount val="1"/>
                <c:pt idx="0">
                  <c:v>anteiso-15:0</c:v>
                </c:pt>
              </c:strCache>
            </c:strRef>
          </c:tx>
          <c:invertIfNegative val="0"/>
          <c:cat>
            <c:numRef>
              <c:f>'PLFA-PLEL graphs'!$Z$2:$AJ$2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graphs'!$Z$11:$AJ$11</c:f>
              <c:numCache>
                <c:formatCode>0.00</c:formatCode>
                <c:ptCount val="11"/>
                <c:pt idx="0">
                  <c:v>10.03132628650459</c:v>
                </c:pt>
                <c:pt idx="1">
                  <c:v>8.98775610715564</c:v>
                </c:pt>
                <c:pt idx="2">
                  <c:v>10.99215858858791</c:v>
                </c:pt>
                <c:pt idx="3">
                  <c:v>10.22804875596274</c:v>
                </c:pt>
                <c:pt idx="4">
                  <c:v>10.19141236957222</c:v>
                </c:pt>
                <c:pt idx="5">
                  <c:v>11.02257243032519</c:v>
                </c:pt>
                <c:pt idx="6">
                  <c:v>10.28277885723436</c:v>
                </c:pt>
                <c:pt idx="7">
                  <c:v>10.10647867707588</c:v>
                </c:pt>
                <c:pt idx="8">
                  <c:v>10.53147595036168</c:v>
                </c:pt>
                <c:pt idx="9">
                  <c:v>10.93911085891041</c:v>
                </c:pt>
                <c:pt idx="10">
                  <c:v>10.76392581893467</c:v>
                </c:pt>
              </c:numCache>
            </c:numRef>
          </c:val>
        </c:ser>
        <c:ser>
          <c:idx val="9"/>
          <c:order val="9"/>
          <c:tx>
            <c:strRef>
              <c:f>'PLFA-PLEL graphs'!$Y$12</c:f>
              <c:strCache>
                <c:ptCount val="1"/>
                <c:pt idx="0">
                  <c:v>15:0</c:v>
                </c:pt>
              </c:strCache>
            </c:strRef>
          </c:tx>
          <c:invertIfNegative val="0"/>
          <c:cat>
            <c:numRef>
              <c:f>'PLFA-PLEL graphs'!$Z$2:$AJ$2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graphs'!$Z$12:$AJ$12</c:f>
              <c:numCache>
                <c:formatCode>0.00</c:formatCode>
                <c:ptCount val="11"/>
                <c:pt idx="0">
                  <c:v>1.986941862805773</c:v>
                </c:pt>
                <c:pt idx="1">
                  <c:v>2.14137879221142</c:v>
                </c:pt>
                <c:pt idx="2">
                  <c:v>1.609472638573418</c:v>
                </c:pt>
                <c:pt idx="3">
                  <c:v>1.602722407330915</c:v>
                </c:pt>
                <c:pt idx="4">
                  <c:v>1.53524354695453</c:v>
                </c:pt>
                <c:pt idx="5">
                  <c:v>1.563911202507666</c:v>
                </c:pt>
                <c:pt idx="6">
                  <c:v>1.827511577850116</c:v>
                </c:pt>
                <c:pt idx="7">
                  <c:v>1.725287186757766</c:v>
                </c:pt>
                <c:pt idx="8">
                  <c:v>1.553831032029007</c:v>
                </c:pt>
                <c:pt idx="9">
                  <c:v>1.688784167985845</c:v>
                </c:pt>
                <c:pt idx="10">
                  <c:v>1.796626626072761</c:v>
                </c:pt>
              </c:numCache>
            </c:numRef>
          </c:val>
        </c:ser>
        <c:ser>
          <c:idx val="10"/>
          <c:order val="10"/>
          <c:tx>
            <c:strRef>
              <c:f>'PLFA-PLEL graphs'!$Y$13</c:f>
              <c:strCache>
                <c:ptCount val="1"/>
                <c:pt idx="0">
                  <c:v>3OH-14:0</c:v>
                </c:pt>
              </c:strCache>
            </c:strRef>
          </c:tx>
          <c:invertIfNegative val="0"/>
          <c:cat>
            <c:numRef>
              <c:f>'PLFA-PLEL graphs'!$Z$2:$AJ$2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graphs'!$Z$13:$AJ$13</c:f>
              <c:numCache>
                <c:formatCode>0.00</c:formatCode>
                <c:ptCount val="11"/>
                <c:pt idx="0">
                  <c:v>1.621578331403816</c:v>
                </c:pt>
                <c:pt idx="1">
                  <c:v>0.899018216263794</c:v>
                </c:pt>
                <c:pt idx="2">
                  <c:v>1.882646189522012</c:v>
                </c:pt>
                <c:pt idx="3">
                  <c:v>2.190540404607258</c:v>
                </c:pt>
                <c:pt idx="4">
                  <c:v>0.538419806491419</c:v>
                </c:pt>
                <c:pt idx="5">
                  <c:v>1.832331683060406</c:v>
                </c:pt>
                <c:pt idx="6">
                  <c:v>1.9138186094683</c:v>
                </c:pt>
                <c:pt idx="7">
                  <c:v>0.992403426758756</c:v>
                </c:pt>
                <c:pt idx="8">
                  <c:v>0.64085972949888</c:v>
                </c:pt>
                <c:pt idx="9">
                  <c:v>1.752173211856161</c:v>
                </c:pt>
                <c:pt idx="10">
                  <c:v>1.216372065354208</c:v>
                </c:pt>
              </c:numCache>
            </c:numRef>
          </c:val>
        </c:ser>
        <c:ser>
          <c:idx val="11"/>
          <c:order val="11"/>
          <c:tx>
            <c:strRef>
              <c:f>'PLFA-PLEL graphs'!$Y$14</c:f>
              <c:strCache>
                <c:ptCount val="1"/>
                <c:pt idx="0">
                  <c:v>iso-16:0</c:v>
                </c:pt>
              </c:strCache>
            </c:strRef>
          </c:tx>
          <c:invertIfNegative val="0"/>
          <c:cat>
            <c:numRef>
              <c:f>'PLFA-PLEL graphs'!$Z$2:$AJ$2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graphs'!$Z$14:$AJ$14</c:f>
              <c:numCache>
                <c:formatCode>0.00</c:formatCode>
                <c:ptCount val="11"/>
                <c:pt idx="0">
                  <c:v>2.155184203336673</c:v>
                </c:pt>
                <c:pt idx="1">
                  <c:v>2.013100486034637</c:v>
                </c:pt>
                <c:pt idx="2">
                  <c:v>0.0</c:v>
                </c:pt>
                <c:pt idx="3">
                  <c:v>1.275855052518971</c:v>
                </c:pt>
                <c:pt idx="4">
                  <c:v>1.205171692500837</c:v>
                </c:pt>
                <c:pt idx="5">
                  <c:v>0.0</c:v>
                </c:pt>
                <c:pt idx="6">
                  <c:v>0.0</c:v>
                </c:pt>
                <c:pt idx="7">
                  <c:v>0.65432479314298</c:v>
                </c:pt>
                <c:pt idx="8">
                  <c:v>1.812030001188564</c:v>
                </c:pt>
                <c:pt idx="9">
                  <c:v>0.310925854098537</c:v>
                </c:pt>
                <c:pt idx="10">
                  <c:v>0.425867192996378</c:v>
                </c:pt>
              </c:numCache>
            </c:numRef>
          </c:val>
        </c:ser>
        <c:ser>
          <c:idx val="12"/>
          <c:order val="12"/>
          <c:tx>
            <c:strRef>
              <c:f>'PLFA-PLEL graphs'!$Y$15</c:f>
              <c:strCache>
                <c:ptCount val="1"/>
                <c:pt idx="0">
                  <c:v>cis 16:1 w7</c:v>
                </c:pt>
              </c:strCache>
            </c:strRef>
          </c:tx>
          <c:invertIfNegative val="0"/>
          <c:cat>
            <c:numRef>
              <c:f>'PLFA-PLEL graphs'!$Z$2:$AJ$2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graphs'!$Z$15:$AJ$15</c:f>
              <c:numCache>
                <c:formatCode>0.00</c:formatCode>
                <c:ptCount val="11"/>
                <c:pt idx="0">
                  <c:v>14.48919500402278</c:v>
                </c:pt>
                <c:pt idx="1">
                  <c:v>14.68363444465332</c:v>
                </c:pt>
                <c:pt idx="2">
                  <c:v>15.02420440757239</c:v>
                </c:pt>
                <c:pt idx="3">
                  <c:v>17.56811115236728</c:v>
                </c:pt>
                <c:pt idx="4">
                  <c:v>16.84969290742854</c:v>
                </c:pt>
                <c:pt idx="5">
                  <c:v>16.26896884609987</c:v>
                </c:pt>
                <c:pt idx="6">
                  <c:v>15.75832924950052</c:v>
                </c:pt>
                <c:pt idx="7">
                  <c:v>15.30026717533057</c:v>
                </c:pt>
                <c:pt idx="8">
                  <c:v>17.00471327093697</c:v>
                </c:pt>
                <c:pt idx="9">
                  <c:v>16.78418511190907</c:v>
                </c:pt>
                <c:pt idx="10">
                  <c:v>15.25069464376983</c:v>
                </c:pt>
              </c:numCache>
            </c:numRef>
          </c:val>
        </c:ser>
        <c:ser>
          <c:idx val="13"/>
          <c:order val="13"/>
          <c:tx>
            <c:strRef>
              <c:f>'PLFA-PLEL graphs'!$Y$16</c:f>
              <c:strCache>
                <c:ptCount val="1"/>
                <c:pt idx="0">
                  <c:v>16:0</c:v>
                </c:pt>
              </c:strCache>
            </c:strRef>
          </c:tx>
          <c:invertIfNegative val="0"/>
          <c:cat>
            <c:numRef>
              <c:f>'PLFA-PLEL graphs'!$Z$2:$AJ$2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graphs'!$Z$16:$AJ$16</c:f>
              <c:numCache>
                <c:formatCode>0.00</c:formatCode>
                <c:ptCount val="11"/>
                <c:pt idx="0">
                  <c:v>19.35687449106181</c:v>
                </c:pt>
                <c:pt idx="1">
                  <c:v>17.34122498294355</c:v>
                </c:pt>
                <c:pt idx="2">
                  <c:v>16.61560322694663</c:v>
                </c:pt>
                <c:pt idx="3">
                  <c:v>17.98074404613598</c:v>
                </c:pt>
                <c:pt idx="4">
                  <c:v>18.14142315476995</c:v>
                </c:pt>
                <c:pt idx="5">
                  <c:v>16.32868026822963</c:v>
                </c:pt>
                <c:pt idx="6">
                  <c:v>16.77072847990071</c:v>
                </c:pt>
                <c:pt idx="7">
                  <c:v>16.79391451568461</c:v>
                </c:pt>
                <c:pt idx="8">
                  <c:v>16.93333987261814</c:v>
                </c:pt>
                <c:pt idx="9">
                  <c:v>17.06486771186024</c:v>
                </c:pt>
                <c:pt idx="10">
                  <c:v>13.36495040235908</c:v>
                </c:pt>
              </c:numCache>
            </c:numRef>
          </c:val>
        </c:ser>
        <c:ser>
          <c:idx val="14"/>
          <c:order val="14"/>
          <c:tx>
            <c:strRef>
              <c:f>'PLFA-PLEL graphs'!$Y$17</c:f>
              <c:strCache>
                <c:ptCount val="1"/>
                <c:pt idx="0">
                  <c:v>iso-17:1</c:v>
                </c:pt>
              </c:strCache>
            </c:strRef>
          </c:tx>
          <c:invertIfNegative val="0"/>
          <c:cat>
            <c:numRef>
              <c:f>'PLFA-PLEL graphs'!$Z$2:$AJ$2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graphs'!$Z$17:$AJ$17</c:f>
              <c:numCache>
                <c:formatCode>0.00</c:formatCode>
                <c:ptCount val="11"/>
                <c:pt idx="0">
                  <c:v>1.23454923346763</c:v>
                </c:pt>
                <c:pt idx="1">
                  <c:v>1.247539270655578</c:v>
                </c:pt>
                <c:pt idx="2">
                  <c:v>0.628484662036148</c:v>
                </c:pt>
                <c:pt idx="3">
                  <c:v>0.753853092696685</c:v>
                </c:pt>
                <c:pt idx="4">
                  <c:v>0.846009722465822</c:v>
                </c:pt>
                <c:pt idx="5">
                  <c:v>0.874559190139649</c:v>
                </c:pt>
                <c:pt idx="6">
                  <c:v>1.197915593110768</c:v>
                </c:pt>
                <c:pt idx="7">
                  <c:v>0.816090615641353</c:v>
                </c:pt>
                <c:pt idx="8">
                  <c:v>1.249036970425899</c:v>
                </c:pt>
                <c:pt idx="9">
                  <c:v>1.321735783951861</c:v>
                </c:pt>
                <c:pt idx="10">
                  <c:v>1.139944334287642</c:v>
                </c:pt>
              </c:numCache>
            </c:numRef>
          </c:val>
        </c:ser>
        <c:ser>
          <c:idx val="15"/>
          <c:order val="15"/>
          <c:tx>
            <c:strRef>
              <c:f>'PLFA-PLEL graphs'!$Y$18</c:f>
              <c:strCache>
                <c:ptCount val="1"/>
                <c:pt idx="0">
                  <c:v>cyc 17:0</c:v>
                </c:pt>
              </c:strCache>
            </c:strRef>
          </c:tx>
          <c:invertIfNegative val="0"/>
          <c:cat>
            <c:numRef>
              <c:f>'PLFA-PLEL graphs'!$Z$2:$AJ$2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graphs'!$Z$18:$AJ$18</c:f>
              <c:numCache>
                <c:formatCode>0.00</c:formatCode>
                <c:ptCount val="11"/>
                <c:pt idx="0">
                  <c:v>0.0</c:v>
                </c:pt>
                <c:pt idx="1">
                  <c:v>0.0</c:v>
                </c:pt>
                <c:pt idx="2">
                  <c:v>0.0</c:v>
                </c:pt>
                <c:pt idx="3">
                  <c:v>0.0</c:v>
                </c:pt>
                <c:pt idx="4">
                  <c:v>0.0</c:v>
                </c:pt>
                <c:pt idx="5">
                  <c:v>0.0</c:v>
                </c:pt>
                <c:pt idx="6">
                  <c:v>0.0</c:v>
                </c:pt>
                <c:pt idx="7">
                  <c:v>0.93786949002593</c:v>
                </c:pt>
                <c:pt idx="8">
                  <c:v>0.0</c:v>
                </c:pt>
                <c:pt idx="9">
                  <c:v>0.0</c:v>
                </c:pt>
                <c:pt idx="10">
                  <c:v>0.0</c:v>
                </c:pt>
              </c:numCache>
            </c:numRef>
          </c:val>
        </c:ser>
        <c:ser>
          <c:idx val="16"/>
          <c:order val="16"/>
          <c:tx>
            <c:strRef>
              <c:f>'PLFA-PLEL graphs'!$Y$19</c:f>
              <c:strCache>
                <c:ptCount val="1"/>
                <c:pt idx="0">
                  <c:v>17:0</c:v>
                </c:pt>
              </c:strCache>
            </c:strRef>
          </c:tx>
          <c:invertIfNegative val="0"/>
          <c:cat>
            <c:numRef>
              <c:f>'PLFA-PLEL graphs'!$Z$2:$AJ$2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graphs'!$Z$19:$AJ$19</c:f>
              <c:numCache>
                <c:formatCode>0.00</c:formatCode>
                <c:ptCount val="11"/>
                <c:pt idx="0">
                  <c:v>0.710891613738081</c:v>
                </c:pt>
                <c:pt idx="1">
                  <c:v>0.746900446716415</c:v>
                </c:pt>
                <c:pt idx="2">
                  <c:v>0.540129408727984</c:v>
                </c:pt>
                <c:pt idx="3">
                  <c:v>0.501296760257919</c:v>
                </c:pt>
                <c:pt idx="4">
                  <c:v>0.553754447742339</c:v>
                </c:pt>
                <c:pt idx="5">
                  <c:v>0.566492859627855</c:v>
                </c:pt>
                <c:pt idx="6">
                  <c:v>0.64777524769367</c:v>
                </c:pt>
                <c:pt idx="7">
                  <c:v>0.592702368497405</c:v>
                </c:pt>
                <c:pt idx="8">
                  <c:v>0.708153134678931</c:v>
                </c:pt>
                <c:pt idx="9">
                  <c:v>0.517276379982088</c:v>
                </c:pt>
                <c:pt idx="10">
                  <c:v>0.633683467210291</c:v>
                </c:pt>
              </c:numCache>
            </c:numRef>
          </c:val>
        </c:ser>
        <c:ser>
          <c:idx val="17"/>
          <c:order val="17"/>
          <c:tx>
            <c:strRef>
              <c:f>'PLFA-PLEL graphs'!$Y$20</c:f>
              <c:strCache>
                <c:ptCount val="1"/>
                <c:pt idx="0">
                  <c:v>2-OH 16:0</c:v>
                </c:pt>
              </c:strCache>
            </c:strRef>
          </c:tx>
          <c:invertIfNegative val="0"/>
          <c:cat>
            <c:numRef>
              <c:f>'PLFA-PLEL graphs'!$Z$2:$AJ$2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graphs'!$Z$20:$AJ$20</c:f>
              <c:numCache>
                <c:formatCode>0.00</c:formatCode>
                <c:ptCount val="11"/>
                <c:pt idx="0">
                  <c:v>0.0</c:v>
                </c:pt>
                <c:pt idx="1">
                  <c:v>0.0</c:v>
                </c:pt>
                <c:pt idx="2">
                  <c:v>2.507607226503572</c:v>
                </c:pt>
                <c:pt idx="3">
                  <c:v>0.0</c:v>
                </c:pt>
                <c:pt idx="4">
                  <c:v>0.0</c:v>
                </c:pt>
                <c:pt idx="5">
                  <c:v>0.731620469378093</c:v>
                </c:pt>
                <c:pt idx="6">
                  <c:v>0.652953329888815</c:v>
                </c:pt>
                <c:pt idx="7">
                  <c:v>1.172561043016969</c:v>
                </c:pt>
                <c:pt idx="8">
                  <c:v>0.0</c:v>
                </c:pt>
                <c:pt idx="9">
                  <c:v>0.0</c:v>
                </c:pt>
                <c:pt idx="10">
                  <c:v>0.0</c:v>
                </c:pt>
              </c:numCache>
            </c:numRef>
          </c:val>
        </c:ser>
        <c:ser>
          <c:idx val="18"/>
          <c:order val="18"/>
          <c:tx>
            <c:strRef>
              <c:f>'PLFA-PLEL graphs'!$Y$21</c:f>
              <c:strCache>
                <c:ptCount val="1"/>
                <c:pt idx="0">
                  <c:v>18:2 w6cis</c:v>
                </c:pt>
              </c:strCache>
            </c:strRef>
          </c:tx>
          <c:invertIfNegative val="0"/>
          <c:cat>
            <c:numRef>
              <c:f>'PLFA-PLEL graphs'!$Z$2:$AJ$2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graphs'!$Z$21:$AJ$21</c:f>
              <c:numCache>
                <c:formatCode>0.00</c:formatCode>
                <c:ptCount val="11"/>
                <c:pt idx="0">
                  <c:v>0.0</c:v>
                </c:pt>
                <c:pt idx="1">
                  <c:v>11.1764163600411</c:v>
                </c:pt>
                <c:pt idx="2">
                  <c:v>9.40900642946198</c:v>
                </c:pt>
                <c:pt idx="3">
                  <c:v>3.641978850134976</c:v>
                </c:pt>
                <c:pt idx="4">
                  <c:v>3.52026037296216</c:v>
                </c:pt>
                <c:pt idx="5">
                  <c:v>3.23405056748671</c:v>
                </c:pt>
                <c:pt idx="6">
                  <c:v>3.255885989043483</c:v>
                </c:pt>
                <c:pt idx="7">
                  <c:v>3.859707243621971</c:v>
                </c:pt>
                <c:pt idx="8">
                  <c:v>2.994385312829913</c:v>
                </c:pt>
                <c:pt idx="9">
                  <c:v>3.355097907581048</c:v>
                </c:pt>
                <c:pt idx="10">
                  <c:v>3.95169334979796</c:v>
                </c:pt>
              </c:numCache>
            </c:numRef>
          </c:val>
        </c:ser>
        <c:ser>
          <c:idx val="19"/>
          <c:order val="19"/>
          <c:tx>
            <c:strRef>
              <c:f>'PLFA-PLEL graphs'!$Y$22</c:f>
              <c:strCache>
                <c:ptCount val="1"/>
                <c:pt idx="0">
                  <c:v>18:1 w9cis</c:v>
                </c:pt>
              </c:strCache>
            </c:strRef>
          </c:tx>
          <c:invertIfNegative val="0"/>
          <c:cat>
            <c:numRef>
              <c:f>'PLFA-PLEL graphs'!$Z$2:$AJ$2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graphs'!$Z$22:$AJ$22</c:f>
              <c:numCache>
                <c:formatCode>0.00</c:formatCode>
                <c:ptCount val="11"/>
                <c:pt idx="0">
                  <c:v>12.73974087500966</c:v>
                </c:pt>
                <c:pt idx="1">
                  <c:v>14.01298455463052</c:v>
                </c:pt>
                <c:pt idx="2">
                  <c:v>10.83420149745108</c:v>
                </c:pt>
                <c:pt idx="3">
                  <c:v>11.60264853801288</c:v>
                </c:pt>
                <c:pt idx="4">
                  <c:v>11.32648543104673</c:v>
                </c:pt>
                <c:pt idx="5">
                  <c:v>12.4527187879463</c:v>
                </c:pt>
                <c:pt idx="6">
                  <c:v>12.5414761577696</c:v>
                </c:pt>
                <c:pt idx="7">
                  <c:v>12.97685283903396</c:v>
                </c:pt>
                <c:pt idx="8">
                  <c:v>12.59972101964291</c:v>
                </c:pt>
                <c:pt idx="9">
                  <c:v>11.94607101886397</c:v>
                </c:pt>
                <c:pt idx="10">
                  <c:v>13.99645240616902</c:v>
                </c:pt>
              </c:numCache>
            </c:numRef>
          </c:val>
        </c:ser>
        <c:ser>
          <c:idx val="20"/>
          <c:order val="20"/>
          <c:tx>
            <c:strRef>
              <c:f>'PLFA-PLEL graphs'!$Y$23</c:f>
              <c:strCache>
                <c:ptCount val="1"/>
                <c:pt idx="0">
                  <c:v>18:1w9trans</c:v>
                </c:pt>
              </c:strCache>
            </c:strRef>
          </c:tx>
          <c:invertIfNegative val="0"/>
          <c:cat>
            <c:numRef>
              <c:f>'PLFA-PLEL graphs'!$Z$2:$AJ$2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graphs'!$Z$23:$AJ$23</c:f>
              <c:numCache>
                <c:formatCode>0.00</c:formatCode>
                <c:ptCount val="11"/>
                <c:pt idx="0">
                  <c:v>14.17995219311156</c:v>
                </c:pt>
                <c:pt idx="1">
                  <c:v>0.0</c:v>
                </c:pt>
                <c:pt idx="2">
                  <c:v>4.021075071836359</c:v>
                </c:pt>
                <c:pt idx="3">
                  <c:v>11.72579668404953</c:v>
                </c:pt>
                <c:pt idx="4">
                  <c:v>11.15438015960612</c:v>
                </c:pt>
                <c:pt idx="5">
                  <c:v>10.8064137349828</c:v>
                </c:pt>
                <c:pt idx="6">
                  <c:v>10.71878707985576</c:v>
                </c:pt>
                <c:pt idx="7">
                  <c:v>10.3793766510214</c:v>
                </c:pt>
                <c:pt idx="8">
                  <c:v>9.99741825791483</c:v>
                </c:pt>
                <c:pt idx="9">
                  <c:v>10.7698329328641</c:v>
                </c:pt>
                <c:pt idx="10">
                  <c:v>11.42485816684126</c:v>
                </c:pt>
              </c:numCache>
            </c:numRef>
          </c:val>
        </c:ser>
        <c:ser>
          <c:idx val="21"/>
          <c:order val="21"/>
          <c:tx>
            <c:strRef>
              <c:f>'PLFA-PLEL graphs'!$Y$24</c:f>
              <c:strCache>
                <c:ptCount val="1"/>
                <c:pt idx="0">
                  <c:v>18:0</c:v>
                </c:pt>
              </c:strCache>
            </c:strRef>
          </c:tx>
          <c:invertIfNegative val="0"/>
          <c:cat>
            <c:numRef>
              <c:f>'PLFA-PLEL graphs'!$Z$2:$AJ$2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graphs'!$Z$24:$AJ$24</c:f>
              <c:numCache>
                <c:formatCode>0.00</c:formatCode>
                <c:ptCount val="11"/>
                <c:pt idx="0">
                  <c:v>4.65343262147164</c:v>
                </c:pt>
                <c:pt idx="1">
                  <c:v>4.986030752600034</c:v>
                </c:pt>
                <c:pt idx="2">
                  <c:v>7.418600286338006</c:v>
                </c:pt>
                <c:pt idx="3">
                  <c:v>8.058574636810471</c:v>
                </c:pt>
                <c:pt idx="4">
                  <c:v>9.291842609690116</c:v>
                </c:pt>
                <c:pt idx="5">
                  <c:v>8.664941335613335</c:v>
                </c:pt>
                <c:pt idx="6">
                  <c:v>8.803618519018916</c:v>
                </c:pt>
                <c:pt idx="7">
                  <c:v>8.4169854438887</c:v>
                </c:pt>
                <c:pt idx="8">
                  <c:v>8.596247506267856</c:v>
                </c:pt>
                <c:pt idx="9">
                  <c:v>8.9768746777692</c:v>
                </c:pt>
                <c:pt idx="10">
                  <c:v>9.905612276752917</c:v>
                </c:pt>
              </c:numCache>
            </c:numRef>
          </c:val>
        </c:ser>
        <c:ser>
          <c:idx val="22"/>
          <c:order val="22"/>
          <c:tx>
            <c:strRef>
              <c:f>'PLFA-PLEL graphs'!$Y$25</c:f>
              <c:strCache>
                <c:ptCount val="1"/>
                <c:pt idx="0">
                  <c:v>cyc-19:0</c:v>
                </c:pt>
              </c:strCache>
            </c:strRef>
          </c:tx>
          <c:invertIfNegative val="0"/>
          <c:cat>
            <c:numRef>
              <c:f>'PLFA-PLEL graphs'!$Z$2:$AJ$2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graphs'!$Z$25:$AJ$25</c:f>
              <c:numCache>
                <c:formatCode>0.00</c:formatCode>
                <c:ptCount val="11"/>
                <c:pt idx="0">
                  <c:v>0.60409949589695</c:v>
                </c:pt>
                <c:pt idx="1">
                  <c:v>0.525259616668241</c:v>
                </c:pt>
                <c:pt idx="2">
                  <c:v>0.434953860913854</c:v>
                </c:pt>
                <c:pt idx="3">
                  <c:v>0.35538561724654</c:v>
                </c:pt>
                <c:pt idx="4">
                  <c:v>0.332316848068966</c:v>
                </c:pt>
                <c:pt idx="5">
                  <c:v>0.475411903952092</c:v>
                </c:pt>
                <c:pt idx="6">
                  <c:v>0.380816925868609</c:v>
                </c:pt>
                <c:pt idx="7">
                  <c:v>0.502400345268137</c:v>
                </c:pt>
                <c:pt idx="8">
                  <c:v>0.446908062487795</c:v>
                </c:pt>
                <c:pt idx="9">
                  <c:v>0.401195073261079</c:v>
                </c:pt>
                <c:pt idx="10">
                  <c:v>0.312525215952042</c:v>
                </c:pt>
              </c:numCache>
            </c:numRef>
          </c:val>
        </c:ser>
        <c:ser>
          <c:idx val="23"/>
          <c:order val="23"/>
          <c:tx>
            <c:strRef>
              <c:f>'PLFA-PLEL graphs'!$Y$26</c:f>
              <c:strCache>
                <c:ptCount val="1"/>
                <c:pt idx="0">
                  <c:v>20:0</c:v>
                </c:pt>
              </c:strCache>
            </c:strRef>
          </c:tx>
          <c:invertIfNegative val="0"/>
          <c:cat>
            <c:numRef>
              <c:f>'PLFA-PLEL graphs'!$Z$2:$AJ$2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graphs'!$Z$26:$AJ$26</c:f>
              <c:numCache>
                <c:formatCode>0.00</c:formatCode>
                <c:ptCount val="11"/>
                <c:pt idx="0">
                  <c:v>0.283907011144315</c:v>
                </c:pt>
                <c:pt idx="1">
                  <c:v>0.200634710155708</c:v>
                </c:pt>
                <c:pt idx="2">
                  <c:v>0.192553753905216</c:v>
                </c:pt>
                <c:pt idx="3">
                  <c:v>0.20080350227014</c:v>
                </c:pt>
                <c:pt idx="4">
                  <c:v>0.210769250606717</c:v>
                </c:pt>
                <c:pt idx="5">
                  <c:v>0.313845598415276</c:v>
                </c:pt>
                <c:pt idx="6">
                  <c:v>0.396705837734184</c:v>
                </c:pt>
                <c:pt idx="7">
                  <c:v>0.305502258334821</c:v>
                </c:pt>
                <c:pt idx="8">
                  <c:v>0.484345043357457</c:v>
                </c:pt>
                <c:pt idx="9">
                  <c:v>0.451673626095774</c:v>
                </c:pt>
                <c:pt idx="10">
                  <c:v>0.32067104937199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-2131103256"/>
        <c:axId val="-2131109880"/>
      </c:barChart>
      <c:lineChart>
        <c:grouping val="standard"/>
        <c:varyColors val="0"/>
        <c:ser>
          <c:idx val="24"/>
          <c:order val="24"/>
          <c:tx>
            <c:strRef>
              <c:f>'PLFA-PLEL graphs'!$A$31</c:f>
              <c:strCache>
                <c:ptCount val="1"/>
                <c:pt idx="0">
                  <c:v>Archaea biomas</c:v>
                </c:pt>
              </c:strCache>
            </c:strRef>
          </c:tx>
          <c:spPr>
            <a:ln w="19050">
              <a:solidFill>
                <a:schemeClr val="tx1"/>
              </a:solidFill>
              <a:prstDash val="sysDash"/>
            </a:ln>
          </c:spPr>
          <c:marker>
            <c:symbol val="circle"/>
            <c:size val="11"/>
            <c:spPr>
              <a:noFill/>
              <a:ln w="19050">
                <a:solidFill>
                  <a:prstClr val="black"/>
                </a:solidFill>
              </a:ln>
            </c:spPr>
          </c:marker>
          <c:val>
            <c:numRef>
              <c:f>'PLFA-PLEL graphs'!$Z$30:$AJ$30</c:f>
              <c:numCache>
                <c:formatCode>0.00</c:formatCode>
                <c:ptCount val="11"/>
                <c:pt idx="0">
                  <c:v>40.53231117994716</c:v>
                </c:pt>
                <c:pt idx="1">
                  <c:v>23.39122629920324</c:v>
                </c:pt>
                <c:pt idx="2">
                  <c:v>25.87598025522417</c:v>
                </c:pt>
                <c:pt idx="3">
                  <c:v>66.32038754381473</c:v>
                </c:pt>
                <c:pt idx="4">
                  <c:v>74.64933859282503</c:v>
                </c:pt>
                <c:pt idx="5">
                  <c:v>68.55112642360441</c:v>
                </c:pt>
                <c:pt idx="6">
                  <c:v>57.99172982020335</c:v>
                </c:pt>
                <c:pt idx="7">
                  <c:v>36.93144628947593</c:v>
                </c:pt>
                <c:pt idx="8">
                  <c:v>23.81977486615233</c:v>
                </c:pt>
                <c:pt idx="9">
                  <c:v>108.9277400395834</c:v>
                </c:pt>
                <c:pt idx="10">
                  <c:v>108.0925608790383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2131122632"/>
        <c:axId val="-2131116488"/>
      </c:lineChart>
      <c:catAx>
        <c:axId val="-213110325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 b="0"/>
                  <a:t>day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-2131109880"/>
        <c:crosses val="autoZero"/>
        <c:auto val="1"/>
        <c:lblAlgn val="ctr"/>
        <c:lblOffset val="100"/>
        <c:noMultiLvlLbl val="0"/>
      </c:catAx>
      <c:valAx>
        <c:axId val="-2131109880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 b="0"/>
                  <a:t>Mol %</a:t>
                </a:r>
              </a:p>
            </c:rich>
          </c:tx>
          <c:overlay val="0"/>
        </c:title>
        <c:numFmt formatCode="0%" sourceLinked="1"/>
        <c:majorTickMark val="out"/>
        <c:minorTickMark val="none"/>
        <c:tickLblPos val="nextTo"/>
        <c:crossAx val="-2131103256"/>
        <c:crosses val="autoZero"/>
        <c:crossBetween val="between"/>
      </c:valAx>
      <c:valAx>
        <c:axId val="-2131116488"/>
        <c:scaling>
          <c:orientation val="minMax"/>
        </c:scaling>
        <c:delete val="0"/>
        <c:axPos val="r"/>
        <c:title>
          <c:tx>
            <c:rich>
              <a:bodyPr rot="-5400000" vert="horz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000" b="0" i="0" kern="1200" baseline="0">
                    <a:solidFill>
                      <a:srgbClr val="000000"/>
                    </a:solidFill>
                  </a:rPr>
                  <a:t>Total PLFA mol g-1 VS </a:t>
                </a:r>
                <a:endParaRPr lang="en-GB" sz="1000" b="0" i="0" kern="1200" baseline="0">
                  <a:solidFill>
                    <a:srgbClr val="000000"/>
                  </a:solidFill>
                </a:endParaRPr>
              </a:p>
            </c:rich>
          </c:tx>
          <c:layout>
            <c:manualLayout>
              <c:xMode val="edge"/>
              <c:yMode val="edge"/>
              <c:x val="0.951236363636363"/>
              <c:y val="0.308422435897437"/>
            </c:manualLayout>
          </c:layout>
          <c:overlay val="0"/>
        </c:title>
        <c:numFmt formatCode="0" sourceLinked="0"/>
        <c:majorTickMark val="out"/>
        <c:minorTickMark val="none"/>
        <c:tickLblPos val="nextTo"/>
        <c:crossAx val="-2131122632"/>
        <c:crosses val="max"/>
        <c:crossBetween val="between"/>
      </c:valAx>
      <c:catAx>
        <c:axId val="-2131122632"/>
        <c:scaling>
          <c:orientation val="minMax"/>
        </c:scaling>
        <c:delete val="1"/>
        <c:axPos val="b"/>
        <c:majorTickMark val="out"/>
        <c:minorTickMark val="none"/>
        <c:tickLblPos val="none"/>
        <c:crossAx val="-2131116488"/>
        <c:crosses val="autoZero"/>
        <c:auto val="1"/>
        <c:lblAlgn val="ctr"/>
        <c:lblOffset val="100"/>
        <c:noMultiLvlLbl val="0"/>
      </c:catAx>
    </c:plotArea>
    <c:plotVisOnly val="1"/>
    <c:dispBlanksAs val="gap"/>
    <c:showDLblsOverMax val="0"/>
  </c:chart>
  <c:printSettings>
    <c:headerFooter/>
    <c:pageMargins b="0.750000000000001" l="0.700000000000001" r="0.700000000000001" t="0.750000000000001" header="0.3" footer="0.3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'PLFA-PLEL graphs'!$M$27</c:f>
              <c:strCache>
                <c:ptCount val="1"/>
                <c:pt idx="0">
                  <c:v>i20:1</c:v>
                </c:pt>
              </c:strCache>
            </c:strRef>
          </c:tx>
          <c:spPr>
            <a:ln>
              <a:solidFill>
                <a:sysClr val="windowText" lastClr="000000"/>
              </a:solidFill>
            </a:ln>
          </c:spPr>
          <c:invertIfNegative val="0"/>
          <c:cat>
            <c:numRef>
              <c:f>'PLFA-PLEL graphs'!$N$2:$X$2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graphs'!$N$27:$X$27</c:f>
              <c:numCache>
                <c:formatCode>0.000</c:formatCode>
                <c:ptCount val="11"/>
                <c:pt idx="0">
                  <c:v>32.90009994303137</c:v>
                </c:pt>
                <c:pt idx="2">
                  <c:v>25.88235294117647</c:v>
                </c:pt>
                <c:pt idx="3">
                  <c:v>42.58502192031124</c:v>
                </c:pt>
                <c:pt idx="4">
                  <c:v>23.16479243473693</c:v>
                </c:pt>
                <c:pt idx="5">
                  <c:v>25.61148736429868</c:v>
                </c:pt>
                <c:pt idx="6">
                  <c:v>24.63301769985273</c:v>
                </c:pt>
                <c:pt idx="7">
                  <c:v>15.82836250806686</c:v>
                </c:pt>
                <c:pt idx="8">
                  <c:v>12.27688324108967</c:v>
                </c:pt>
                <c:pt idx="9">
                  <c:v>24.11670331027242</c:v>
                </c:pt>
                <c:pt idx="10">
                  <c:v>11.4603044127532</c:v>
                </c:pt>
              </c:numCache>
            </c:numRef>
          </c:val>
        </c:ser>
        <c:ser>
          <c:idx val="1"/>
          <c:order val="1"/>
          <c:tx>
            <c:strRef>
              <c:f>'PLFA-PLEL graphs'!$M$28</c:f>
              <c:strCache>
                <c:ptCount val="1"/>
                <c:pt idx="0">
                  <c:v>i20:0</c:v>
                </c:pt>
              </c:strCache>
            </c:strRef>
          </c:tx>
          <c:spPr>
            <a:ln>
              <a:solidFill>
                <a:sysClr val="windowText" lastClr="000000"/>
              </a:solidFill>
            </a:ln>
          </c:spPr>
          <c:invertIfNegative val="0"/>
          <c:cat>
            <c:numRef>
              <c:f>'PLFA-PLEL graphs'!$N$2:$X$2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graphs'!$N$28:$X$28</c:f>
              <c:numCache>
                <c:formatCode>0.000</c:formatCode>
                <c:ptCount val="11"/>
                <c:pt idx="0">
                  <c:v>37.80898870214002</c:v>
                </c:pt>
                <c:pt idx="2">
                  <c:v>63.52941176470587</c:v>
                </c:pt>
                <c:pt idx="3">
                  <c:v>0.0</c:v>
                </c:pt>
                <c:pt idx="4">
                  <c:v>53.94700800702174</c:v>
                </c:pt>
                <c:pt idx="5">
                  <c:v>59.21728411728826</c:v>
                </c:pt>
                <c:pt idx="6">
                  <c:v>52.91447972951562</c:v>
                </c:pt>
                <c:pt idx="7">
                  <c:v>74.86379352952008</c:v>
                </c:pt>
                <c:pt idx="8">
                  <c:v>66.87256371915169</c:v>
                </c:pt>
                <c:pt idx="9">
                  <c:v>30.10629381896019</c:v>
                </c:pt>
                <c:pt idx="10">
                  <c:v>13.13337094844978</c:v>
                </c:pt>
              </c:numCache>
            </c:numRef>
          </c:val>
        </c:ser>
        <c:ser>
          <c:idx val="2"/>
          <c:order val="2"/>
          <c:tx>
            <c:strRef>
              <c:f>'PLFA-PLEL graphs'!$M$29</c:f>
              <c:strCache>
                <c:ptCount val="1"/>
                <c:pt idx="0">
                  <c:v>i40:0</c:v>
                </c:pt>
              </c:strCache>
            </c:strRef>
          </c:tx>
          <c:spPr>
            <a:ln>
              <a:solidFill>
                <a:sysClr val="windowText" lastClr="000000"/>
              </a:solidFill>
            </a:ln>
          </c:spPr>
          <c:invertIfNegative val="0"/>
          <c:cat>
            <c:numRef>
              <c:f>'PLFA-PLEL graphs'!$N$2:$X$2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graphs'!$N$29:$X$29</c:f>
              <c:numCache>
                <c:formatCode>0.000</c:formatCode>
                <c:ptCount val="11"/>
                <c:pt idx="0">
                  <c:v>29.29091135482862</c:v>
                </c:pt>
                <c:pt idx="2">
                  <c:v>10.58823529411765</c:v>
                </c:pt>
                <c:pt idx="3">
                  <c:v>57.41497807968875</c:v>
                </c:pt>
                <c:pt idx="4">
                  <c:v>22.88819955824135</c:v>
                </c:pt>
                <c:pt idx="5">
                  <c:v>15.17122851841306</c:v>
                </c:pt>
                <c:pt idx="6">
                  <c:v>22.45250257063164</c:v>
                </c:pt>
                <c:pt idx="7">
                  <c:v>9.307843962413065</c:v>
                </c:pt>
                <c:pt idx="8">
                  <c:v>20.85055303975862</c:v>
                </c:pt>
                <c:pt idx="9">
                  <c:v>45.7770028707674</c:v>
                </c:pt>
                <c:pt idx="10">
                  <c:v>75.406324638797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-2131145416"/>
        <c:axId val="-2131158376"/>
      </c:barChart>
      <c:lineChart>
        <c:grouping val="standard"/>
        <c:varyColors val="0"/>
        <c:ser>
          <c:idx val="4"/>
          <c:order val="4"/>
          <c:tx>
            <c:strRef>
              <c:f>'PLFA-PLEL graphs'!$A$32</c:f>
              <c:strCache>
                <c:ptCount val="1"/>
                <c:pt idx="0">
                  <c:v>Methane %</c:v>
                </c:pt>
              </c:strCache>
            </c:strRef>
          </c:tx>
          <c:spPr>
            <a:ln w="15875">
              <a:solidFill>
                <a:sysClr val="windowText" lastClr="000000"/>
              </a:solidFill>
            </a:ln>
          </c:spPr>
          <c:marker>
            <c:symbol val="circle"/>
            <c:size val="8"/>
            <c:spPr>
              <a:solidFill>
                <a:sysClr val="window" lastClr="FFFFFF">
                  <a:lumMod val="85000"/>
                </a:sysClr>
              </a:solidFill>
              <a:ln w="15875">
                <a:solidFill>
                  <a:sysClr val="windowText" lastClr="000000"/>
                </a:solidFill>
              </a:ln>
            </c:spPr>
          </c:marker>
          <c:val>
            <c:numRef>
              <c:f>'PLFA-PLEL graphs'!$N$32:$X$32</c:f>
              <c:numCache>
                <c:formatCode>General</c:formatCode>
                <c:ptCount val="11"/>
                <c:pt idx="0">
                  <c:v>0.0</c:v>
                </c:pt>
                <c:pt idx="1">
                  <c:v>20.13333333333333</c:v>
                </c:pt>
                <c:pt idx="2">
                  <c:v>40.36666666666667</c:v>
                </c:pt>
                <c:pt idx="3">
                  <c:v>63.13333333333333</c:v>
                </c:pt>
                <c:pt idx="4">
                  <c:v>57.33333333333334</c:v>
                </c:pt>
                <c:pt idx="5">
                  <c:v>67.83333333333333</c:v>
                </c:pt>
                <c:pt idx="6">
                  <c:v>67.76666666666666</c:v>
                </c:pt>
                <c:pt idx="7">
                  <c:v>61.70000000000001</c:v>
                </c:pt>
                <c:pt idx="8">
                  <c:v>24.76666666666667</c:v>
                </c:pt>
                <c:pt idx="9">
                  <c:v>36.33333333333334</c:v>
                </c:pt>
                <c:pt idx="10">
                  <c:v>70.2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2131145416"/>
        <c:axId val="-2131158376"/>
      </c:lineChart>
      <c:lineChart>
        <c:grouping val="standard"/>
        <c:varyColors val="0"/>
        <c:ser>
          <c:idx val="3"/>
          <c:order val="3"/>
          <c:tx>
            <c:strRef>
              <c:f>'PLFA-PLEL graphs'!$A$30</c:f>
              <c:strCache>
                <c:ptCount val="1"/>
                <c:pt idx="0">
                  <c:v>Bacterial biomas</c:v>
                </c:pt>
              </c:strCache>
            </c:strRef>
          </c:tx>
          <c:spPr>
            <a:ln w="15875">
              <a:solidFill>
                <a:prstClr val="black"/>
              </a:solidFill>
              <a:prstDash val="sysDash"/>
            </a:ln>
          </c:spPr>
          <c:marker>
            <c:symbol val="circle"/>
            <c:size val="7"/>
            <c:spPr>
              <a:noFill/>
              <a:ln w="15875">
                <a:solidFill>
                  <a:prstClr val="black"/>
                </a:solidFill>
              </a:ln>
            </c:spPr>
          </c:marker>
          <c:val>
            <c:numRef>
              <c:f>'PLFA-PLEL graphs'!$N$31:$X$31</c:f>
              <c:numCache>
                <c:formatCode>0.000</c:formatCode>
                <c:ptCount val="11"/>
                <c:pt idx="0">
                  <c:v>0.648226428571428</c:v>
                </c:pt>
                <c:pt idx="2">
                  <c:v>0.146551724137931</c:v>
                </c:pt>
                <c:pt idx="3">
                  <c:v>0.0306967446270833</c:v>
                </c:pt>
                <c:pt idx="4">
                  <c:v>0.677882209642606</c:v>
                </c:pt>
                <c:pt idx="5">
                  <c:v>1.231059982823048</c:v>
                </c:pt>
                <c:pt idx="6">
                  <c:v>0.510223205951608</c:v>
                </c:pt>
                <c:pt idx="7">
                  <c:v>0.558227251294802</c:v>
                </c:pt>
                <c:pt idx="8">
                  <c:v>0.0739186137337625</c:v>
                </c:pt>
                <c:pt idx="9">
                  <c:v>0.0781807769792157</c:v>
                </c:pt>
                <c:pt idx="10">
                  <c:v>0.279943383602358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2131166616"/>
        <c:axId val="-2131162904"/>
      </c:lineChart>
      <c:catAx>
        <c:axId val="-213114541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Day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-2131158376"/>
        <c:crosses val="autoZero"/>
        <c:auto val="1"/>
        <c:lblAlgn val="ctr"/>
        <c:lblOffset val="100"/>
        <c:noMultiLvlLbl val="0"/>
      </c:catAx>
      <c:valAx>
        <c:axId val="-2131158376"/>
        <c:scaling>
          <c:orientation val="minMax"/>
          <c:max val="100.0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 sz="1000" b="0" i="0" baseline="0"/>
                  <a:t>Biogas methane content and PLEL Mol contrbution</a:t>
                </a:r>
                <a:endParaRPr lang="en-GB" sz="1000"/>
              </a:p>
              <a:p>
                <a:pPr>
                  <a:defRPr/>
                </a:pPr>
                <a:r>
                  <a:rPr lang="en-US" sz="1000" b="0" i="0" baseline="0"/>
                  <a:t>(%)</a:t>
                </a:r>
                <a:endParaRPr lang="en-GB" sz="1000"/>
              </a:p>
            </c:rich>
          </c:tx>
          <c:overlay val="0"/>
        </c:title>
        <c:numFmt formatCode="0" sourceLinked="0"/>
        <c:majorTickMark val="out"/>
        <c:minorTickMark val="none"/>
        <c:tickLblPos val="nextTo"/>
        <c:crossAx val="-2131145416"/>
        <c:crosses val="autoZero"/>
        <c:crossBetween val="between"/>
      </c:valAx>
      <c:valAx>
        <c:axId val="-2131162904"/>
        <c:scaling>
          <c:orientation val="minMax"/>
        </c:scaling>
        <c:delete val="0"/>
        <c:axPos val="r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 sz="1000" b="0" i="0" baseline="0"/>
                  <a:t>Total PLFA (mol g-1 VS)</a:t>
                </a:r>
                <a:endParaRPr lang="en-GB" sz="400"/>
              </a:p>
            </c:rich>
          </c:tx>
          <c:overlay val="0"/>
        </c:title>
        <c:numFmt formatCode="0.0" sourceLinked="0"/>
        <c:majorTickMark val="out"/>
        <c:minorTickMark val="none"/>
        <c:tickLblPos val="nextTo"/>
        <c:crossAx val="-2131166616"/>
        <c:crosses val="max"/>
        <c:crossBetween val="between"/>
      </c:valAx>
      <c:catAx>
        <c:axId val="-2131166616"/>
        <c:scaling>
          <c:orientation val="minMax"/>
        </c:scaling>
        <c:delete val="1"/>
        <c:axPos val="b"/>
        <c:majorTickMark val="out"/>
        <c:minorTickMark val="none"/>
        <c:tickLblPos val="none"/>
        <c:crossAx val="-2131162904"/>
        <c:crosses val="autoZero"/>
        <c:auto val="1"/>
        <c:lblAlgn val="ctr"/>
        <c:lblOffset val="100"/>
        <c:noMultiLvlLbl val="0"/>
      </c:catAx>
    </c:plotArea>
    <c:plotVisOnly val="1"/>
    <c:dispBlanksAs val="span"/>
    <c:showDLblsOverMax val="0"/>
  </c:chart>
  <c:printSettings>
    <c:headerFooter/>
    <c:pageMargins b="0.750000000000001" l="0.700000000000001" r="0.700000000000001" t="0.750000000000001" header="0.3" footer="0.3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'PLFA-PLEL graphs'!$Y$27</c:f>
              <c:strCache>
                <c:ptCount val="1"/>
                <c:pt idx="0">
                  <c:v>i20:1</c:v>
                </c:pt>
              </c:strCache>
            </c:strRef>
          </c:tx>
          <c:spPr>
            <a:ln>
              <a:solidFill>
                <a:prstClr val="black"/>
              </a:solidFill>
            </a:ln>
          </c:spPr>
          <c:invertIfNegative val="0"/>
          <c:cat>
            <c:numRef>
              <c:f>'PLFA-PLEL graphs'!$Z$2:$AJ$2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graphs'!$Z$27:$AJ$27</c:f>
              <c:numCache>
                <c:formatCode>0.000</c:formatCode>
                <c:ptCount val="11"/>
                <c:pt idx="0">
                  <c:v>32.90009994303137</c:v>
                </c:pt>
                <c:pt idx="2">
                  <c:v>44.22825168432601</c:v>
                </c:pt>
                <c:pt idx="3">
                  <c:v>24.37439552682556</c:v>
                </c:pt>
                <c:pt idx="4">
                  <c:v>40.28725060559481</c:v>
                </c:pt>
                <c:pt idx="5">
                  <c:v>29.15488580833123</c:v>
                </c:pt>
                <c:pt idx="6">
                  <c:v>18.88633269872883</c:v>
                </c:pt>
                <c:pt idx="7">
                  <c:v>25.29053522915352</c:v>
                </c:pt>
                <c:pt idx="8">
                  <c:v>15.05563434187724</c:v>
                </c:pt>
                <c:pt idx="9">
                  <c:v>9.142263431098909</c:v>
                </c:pt>
                <c:pt idx="10">
                  <c:v>21.63125707952085</c:v>
                </c:pt>
              </c:numCache>
            </c:numRef>
          </c:val>
        </c:ser>
        <c:ser>
          <c:idx val="1"/>
          <c:order val="1"/>
          <c:tx>
            <c:strRef>
              <c:f>'PLFA-PLEL graphs'!$Y$28</c:f>
              <c:strCache>
                <c:ptCount val="1"/>
                <c:pt idx="0">
                  <c:v>i20:0</c:v>
                </c:pt>
              </c:strCache>
            </c:strRef>
          </c:tx>
          <c:spPr>
            <a:ln>
              <a:solidFill>
                <a:prstClr val="black"/>
              </a:solidFill>
            </a:ln>
          </c:spPr>
          <c:invertIfNegative val="0"/>
          <c:cat>
            <c:numRef>
              <c:f>'PLFA-PLEL graphs'!$Z$2:$AJ$2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graphs'!$Z$28:$AJ$28</c:f>
              <c:numCache>
                <c:formatCode>0.000</c:formatCode>
                <c:ptCount val="11"/>
                <c:pt idx="0">
                  <c:v>37.80898870214002</c:v>
                </c:pt>
                <c:pt idx="2">
                  <c:v>39.85099590944824</c:v>
                </c:pt>
                <c:pt idx="3">
                  <c:v>0.0</c:v>
                </c:pt>
                <c:pt idx="4">
                  <c:v>47.88515418456057</c:v>
                </c:pt>
                <c:pt idx="5">
                  <c:v>55.23327784510551</c:v>
                </c:pt>
                <c:pt idx="6">
                  <c:v>66.69659598085937</c:v>
                </c:pt>
                <c:pt idx="7">
                  <c:v>71.2979433931307</c:v>
                </c:pt>
                <c:pt idx="8">
                  <c:v>72.31232200659828</c:v>
                </c:pt>
                <c:pt idx="9">
                  <c:v>14.4620735371128</c:v>
                </c:pt>
                <c:pt idx="10">
                  <c:v>31.09306631674744</c:v>
                </c:pt>
              </c:numCache>
            </c:numRef>
          </c:val>
        </c:ser>
        <c:ser>
          <c:idx val="2"/>
          <c:order val="2"/>
          <c:tx>
            <c:strRef>
              <c:f>'PLFA-PLEL graphs'!$Y$29</c:f>
              <c:strCache>
                <c:ptCount val="1"/>
                <c:pt idx="0">
                  <c:v>i40:0</c:v>
                </c:pt>
              </c:strCache>
            </c:strRef>
          </c:tx>
          <c:spPr>
            <a:ln>
              <a:solidFill>
                <a:prstClr val="black"/>
              </a:solidFill>
            </a:ln>
          </c:spPr>
          <c:invertIfNegative val="0"/>
          <c:cat>
            <c:numRef>
              <c:f>'PLFA-PLEL graphs'!$Z$2:$AJ$2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graphs'!$Z$29:$AJ$29</c:f>
              <c:numCache>
                <c:formatCode>0.000</c:formatCode>
                <c:ptCount val="11"/>
                <c:pt idx="0">
                  <c:v>29.29091135482862</c:v>
                </c:pt>
                <c:pt idx="2">
                  <c:v>15.92075240622573</c:v>
                </c:pt>
                <c:pt idx="3">
                  <c:v>75.62560447317445</c:v>
                </c:pt>
                <c:pt idx="4">
                  <c:v>11.82759520984463</c:v>
                </c:pt>
                <c:pt idx="5">
                  <c:v>15.61183634656325</c:v>
                </c:pt>
                <c:pt idx="6">
                  <c:v>14.41707132041181</c:v>
                </c:pt>
                <c:pt idx="7">
                  <c:v>3.411521377715798</c:v>
                </c:pt>
                <c:pt idx="8">
                  <c:v>12.6320436515245</c:v>
                </c:pt>
                <c:pt idx="9">
                  <c:v>76.39566303178828</c:v>
                </c:pt>
                <c:pt idx="10">
                  <c:v>47.2756766037317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-2131213800"/>
        <c:axId val="-2131223832"/>
      </c:barChart>
      <c:lineChart>
        <c:grouping val="standard"/>
        <c:varyColors val="0"/>
        <c:ser>
          <c:idx val="4"/>
          <c:order val="4"/>
          <c:tx>
            <c:strRef>
              <c:f>'PLFA-PLEL graphs'!$A$32</c:f>
              <c:strCache>
                <c:ptCount val="1"/>
                <c:pt idx="0">
                  <c:v>Methane %</c:v>
                </c:pt>
              </c:strCache>
            </c:strRef>
          </c:tx>
          <c:spPr>
            <a:ln w="15875">
              <a:solidFill>
                <a:schemeClr val="tx1"/>
              </a:solidFill>
            </a:ln>
          </c:spPr>
          <c:marker>
            <c:symbol val="circle"/>
            <c:size val="7"/>
            <c:spPr>
              <a:solidFill>
                <a:schemeClr val="bg1">
                  <a:lumMod val="85000"/>
                </a:schemeClr>
              </a:solidFill>
              <a:ln w="15875">
                <a:solidFill>
                  <a:schemeClr val="tx1"/>
                </a:solidFill>
              </a:ln>
            </c:spPr>
          </c:marker>
          <c:val>
            <c:numRef>
              <c:f>'PLFA-PLEL graphs'!$Z$32:$AJ$32</c:f>
              <c:numCache>
                <c:formatCode>General</c:formatCode>
                <c:ptCount val="11"/>
                <c:pt idx="0">
                  <c:v>0.0</c:v>
                </c:pt>
                <c:pt idx="1">
                  <c:v>14.36666666666667</c:v>
                </c:pt>
                <c:pt idx="2">
                  <c:v>29.9</c:v>
                </c:pt>
                <c:pt idx="3">
                  <c:v>56.13333333333332</c:v>
                </c:pt>
                <c:pt idx="4">
                  <c:v>52.33333333333334</c:v>
                </c:pt>
                <c:pt idx="5">
                  <c:v>68.03333333333335</c:v>
                </c:pt>
                <c:pt idx="6">
                  <c:v>75.26666666666666</c:v>
                </c:pt>
                <c:pt idx="7">
                  <c:v>62.63333333333333</c:v>
                </c:pt>
                <c:pt idx="8">
                  <c:v>19.63333333333333</c:v>
                </c:pt>
                <c:pt idx="9">
                  <c:v>40.0</c:v>
                </c:pt>
                <c:pt idx="10">
                  <c:v>78.23333333333333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2131213800"/>
        <c:axId val="-2131223832"/>
      </c:lineChart>
      <c:lineChart>
        <c:grouping val="standard"/>
        <c:varyColors val="0"/>
        <c:ser>
          <c:idx val="3"/>
          <c:order val="3"/>
          <c:tx>
            <c:strRef>
              <c:f>'PLFA-PLEL graphs'!$Y$31</c:f>
              <c:strCache>
                <c:ptCount val="1"/>
                <c:pt idx="0">
                  <c:v>Total PLEL</c:v>
                </c:pt>
              </c:strCache>
            </c:strRef>
          </c:tx>
          <c:spPr>
            <a:ln w="15875">
              <a:solidFill>
                <a:prstClr val="black"/>
              </a:solidFill>
              <a:prstDash val="sysDash"/>
            </a:ln>
          </c:spPr>
          <c:marker>
            <c:symbol val="circle"/>
            <c:size val="7"/>
            <c:spPr>
              <a:noFill/>
              <a:ln w="19050">
                <a:solidFill>
                  <a:prstClr val="black"/>
                </a:solidFill>
              </a:ln>
            </c:spPr>
          </c:marker>
          <c:val>
            <c:numRef>
              <c:f>'PLFA-PLEL graphs'!$Z$31:$AJ$31</c:f>
              <c:numCache>
                <c:formatCode>0.000</c:formatCode>
                <c:ptCount val="11"/>
                <c:pt idx="0">
                  <c:v>0.648226428571428</c:v>
                </c:pt>
                <c:pt idx="2">
                  <c:v>0.0504178336484934</c:v>
                </c:pt>
                <c:pt idx="3">
                  <c:v>0.0469741081443839</c:v>
                </c:pt>
                <c:pt idx="4">
                  <c:v>1.194076524419705</c:v>
                </c:pt>
                <c:pt idx="5">
                  <c:v>0.437452311559688</c:v>
                </c:pt>
                <c:pt idx="6">
                  <c:v>1.230028929149795</c:v>
                </c:pt>
                <c:pt idx="7">
                  <c:v>1.064720884338626</c:v>
                </c:pt>
                <c:pt idx="8">
                  <c:v>0.0544052712641616</c:v>
                </c:pt>
                <c:pt idx="9">
                  <c:v>0.0859686571798072</c:v>
                </c:pt>
                <c:pt idx="10">
                  <c:v>0.624287648827203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2131239816"/>
        <c:axId val="-2131231288"/>
      </c:lineChart>
      <c:catAx>
        <c:axId val="-213121380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day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-2131223832"/>
        <c:crosses val="autoZero"/>
        <c:auto val="1"/>
        <c:lblAlgn val="ctr"/>
        <c:lblOffset val="100"/>
        <c:noMultiLvlLbl val="0"/>
      </c:catAx>
      <c:valAx>
        <c:axId val="-2131223832"/>
        <c:scaling>
          <c:orientation val="minMax"/>
          <c:max val="100.0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000" b="0" i="0" kern="1200" baseline="0">
                    <a:solidFill>
                      <a:srgbClr val="000000"/>
                    </a:solidFill>
                  </a:rPr>
                  <a:t>Biogas methane content and PLEL Mol contrbution</a:t>
                </a:r>
                <a:endParaRPr lang="en-GB" sz="1000" b="1" i="0" kern="1200" baseline="0">
                  <a:solidFill>
                    <a:srgbClr val="000000"/>
                  </a:solidFill>
                </a:endParaRPr>
              </a:p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000" b="0" i="0" kern="1200" baseline="0">
                    <a:solidFill>
                      <a:srgbClr val="000000"/>
                    </a:solidFill>
                  </a:rPr>
                  <a:t>(%)</a:t>
                </a:r>
                <a:endParaRPr lang="en-GB" sz="1000" b="1" i="0" kern="1200" baseline="0">
                  <a:solidFill>
                    <a:srgbClr val="000000"/>
                  </a:solidFill>
                </a:endParaRPr>
              </a:p>
            </c:rich>
          </c:tx>
          <c:overlay val="0"/>
        </c:title>
        <c:numFmt formatCode="0" sourceLinked="0"/>
        <c:majorTickMark val="out"/>
        <c:minorTickMark val="none"/>
        <c:tickLblPos val="nextTo"/>
        <c:crossAx val="-2131213800"/>
        <c:crosses val="autoZero"/>
        <c:crossBetween val="between"/>
      </c:valAx>
      <c:valAx>
        <c:axId val="-2131231288"/>
        <c:scaling>
          <c:orientation val="minMax"/>
        </c:scaling>
        <c:delete val="0"/>
        <c:axPos val="r"/>
        <c:title>
          <c:tx>
            <c:rich>
              <a:bodyPr rot="-5400000" vert="horz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000" b="0" i="0" kern="1200" baseline="0">
                    <a:solidFill>
                      <a:srgbClr val="000000"/>
                    </a:solidFill>
                  </a:rPr>
                  <a:t>Total PLFA (mol g-1 VS)</a:t>
                </a:r>
                <a:endParaRPr lang="en-GB" sz="400" b="1" i="0" kern="1200" baseline="0">
                  <a:solidFill>
                    <a:srgbClr val="000000"/>
                  </a:solidFill>
                </a:endParaRPr>
              </a:p>
            </c:rich>
          </c:tx>
          <c:overlay val="0"/>
        </c:title>
        <c:numFmt formatCode="0.0" sourceLinked="0"/>
        <c:majorTickMark val="out"/>
        <c:minorTickMark val="none"/>
        <c:tickLblPos val="nextTo"/>
        <c:crossAx val="-2131239816"/>
        <c:crosses val="max"/>
        <c:crossBetween val="between"/>
      </c:valAx>
      <c:catAx>
        <c:axId val="-2131239816"/>
        <c:scaling>
          <c:orientation val="minMax"/>
        </c:scaling>
        <c:delete val="1"/>
        <c:axPos val="b"/>
        <c:majorTickMark val="out"/>
        <c:minorTickMark val="none"/>
        <c:tickLblPos val="none"/>
        <c:crossAx val="-2131231288"/>
        <c:crosses val="autoZero"/>
        <c:auto val="1"/>
        <c:lblAlgn val="ctr"/>
        <c:lblOffset val="100"/>
        <c:noMultiLvlLbl val="0"/>
      </c:catAx>
    </c:plotArea>
    <c:plotVisOnly val="1"/>
    <c:dispBlanksAs val="span"/>
    <c:showDLblsOverMax val="0"/>
  </c:chart>
  <c:printSettings>
    <c:headerFooter/>
    <c:pageMargins b="0.750000000000001" l="0.700000000000001" r="0.700000000000001" t="0.750000000000001" header="0.3" footer="0.3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7172403041993"/>
          <c:y val="0.0513585977626181"/>
          <c:w val="0.686487004684075"/>
          <c:h val="0.832756194724272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'PLFA-PLEL graphs'!$A$27</c:f>
              <c:strCache>
                <c:ptCount val="1"/>
                <c:pt idx="0">
                  <c:v>i20:1</c:v>
                </c:pt>
              </c:strCache>
            </c:strRef>
          </c:tx>
          <c:spPr>
            <a:ln>
              <a:solidFill>
                <a:prstClr val="black"/>
              </a:solidFill>
            </a:ln>
          </c:spPr>
          <c:invertIfNegative val="0"/>
          <c:cat>
            <c:numRef>
              <c:f>'PLFA-PLEL graphs'!$B$2:$L$2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graphs'!$B$27:$L$27</c:f>
              <c:numCache>
                <c:formatCode>0.000</c:formatCode>
                <c:ptCount val="11"/>
                <c:pt idx="0">
                  <c:v>32.90009994303137</c:v>
                </c:pt>
                <c:pt idx="2">
                  <c:v>41.65773871359715</c:v>
                </c:pt>
                <c:pt idx="3">
                  <c:v>57.00016850017611</c:v>
                </c:pt>
                <c:pt idx="4">
                  <c:v>17.49068220782005</c:v>
                </c:pt>
                <c:pt idx="5">
                  <c:v>26.38033416193435</c:v>
                </c:pt>
                <c:pt idx="6">
                  <c:v>20.22789568310257</c:v>
                </c:pt>
                <c:pt idx="7">
                  <c:v>40.20835089935441</c:v>
                </c:pt>
                <c:pt idx="8">
                  <c:v>4.45436956897572</c:v>
                </c:pt>
                <c:pt idx="9">
                  <c:v>7.328400337397636</c:v>
                </c:pt>
                <c:pt idx="10">
                  <c:v>17.92320039221303</c:v>
                </c:pt>
              </c:numCache>
            </c:numRef>
          </c:val>
        </c:ser>
        <c:ser>
          <c:idx val="1"/>
          <c:order val="1"/>
          <c:tx>
            <c:strRef>
              <c:f>'PLFA-PLEL graphs'!$A$28</c:f>
              <c:strCache>
                <c:ptCount val="1"/>
                <c:pt idx="0">
                  <c:v>i20:0</c:v>
                </c:pt>
              </c:strCache>
            </c:strRef>
          </c:tx>
          <c:spPr>
            <a:ln>
              <a:solidFill>
                <a:prstClr val="black"/>
              </a:solidFill>
            </a:ln>
          </c:spPr>
          <c:invertIfNegative val="0"/>
          <c:cat>
            <c:numRef>
              <c:f>'PLFA-PLEL graphs'!$B$2:$L$2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graphs'!$B$28:$L$28</c:f>
              <c:numCache>
                <c:formatCode>0.000</c:formatCode>
                <c:ptCount val="11"/>
                <c:pt idx="0">
                  <c:v>37.80898870214002</c:v>
                </c:pt>
                <c:pt idx="2">
                  <c:v>47.87900137732911</c:v>
                </c:pt>
                <c:pt idx="3">
                  <c:v>32.21035734455842</c:v>
                </c:pt>
                <c:pt idx="4">
                  <c:v>43.85551030094856</c:v>
                </c:pt>
                <c:pt idx="5">
                  <c:v>40.56975206429043</c:v>
                </c:pt>
                <c:pt idx="6">
                  <c:v>59.58641239211581</c:v>
                </c:pt>
                <c:pt idx="7">
                  <c:v>59.79164910064559</c:v>
                </c:pt>
                <c:pt idx="8">
                  <c:v>77.97855336018778</c:v>
                </c:pt>
                <c:pt idx="9">
                  <c:v>42.54577993979825</c:v>
                </c:pt>
                <c:pt idx="10">
                  <c:v>16.36577379906226</c:v>
                </c:pt>
              </c:numCache>
            </c:numRef>
          </c:val>
        </c:ser>
        <c:ser>
          <c:idx val="2"/>
          <c:order val="2"/>
          <c:tx>
            <c:strRef>
              <c:f>'PLFA-PLEL graphs'!$A$29</c:f>
              <c:strCache>
                <c:ptCount val="1"/>
                <c:pt idx="0">
                  <c:v>i40:0</c:v>
                </c:pt>
              </c:strCache>
            </c:strRef>
          </c:tx>
          <c:spPr>
            <a:ln>
              <a:solidFill>
                <a:prstClr val="black"/>
              </a:solidFill>
            </a:ln>
          </c:spPr>
          <c:invertIfNegative val="0"/>
          <c:cat>
            <c:numRef>
              <c:f>'PLFA-PLEL graphs'!$B$2:$L$2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graphs'!$B$29:$L$29</c:f>
              <c:numCache>
                <c:formatCode>0.000</c:formatCode>
                <c:ptCount val="11"/>
                <c:pt idx="0">
                  <c:v>29.29091135482862</c:v>
                </c:pt>
                <c:pt idx="2">
                  <c:v>10.46325990907374</c:v>
                </c:pt>
                <c:pt idx="3">
                  <c:v>10.78947415526547</c:v>
                </c:pt>
                <c:pt idx="4">
                  <c:v>38.65380749123138</c:v>
                </c:pt>
                <c:pt idx="5">
                  <c:v>33.04991377377522</c:v>
                </c:pt>
                <c:pt idx="6">
                  <c:v>20.18569192478161</c:v>
                </c:pt>
                <c:pt idx="7">
                  <c:v>0.0</c:v>
                </c:pt>
                <c:pt idx="8">
                  <c:v>17.56707707083649</c:v>
                </c:pt>
                <c:pt idx="9">
                  <c:v>50.1258197228041</c:v>
                </c:pt>
                <c:pt idx="10">
                  <c:v>65.71102580872471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-2131289624"/>
        <c:axId val="-2131296296"/>
      </c:barChart>
      <c:lineChart>
        <c:grouping val="standard"/>
        <c:varyColors val="0"/>
        <c:ser>
          <c:idx val="4"/>
          <c:order val="4"/>
          <c:tx>
            <c:strRef>
              <c:f>'PLFA-PLEL graphs'!$A$32</c:f>
              <c:strCache>
                <c:ptCount val="1"/>
                <c:pt idx="0">
                  <c:v>Methane %</c:v>
                </c:pt>
              </c:strCache>
            </c:strRef>
          </c:tx>
          <c:spPr>
            <a:ln w="15875">
              <a:solidFill>
                <a:schemeClr val="tx1"/>
              </a:solidFill>
            </a:ln>
          </c:spPr>
          <c:marker>
            <c:symbol val="circle"/>
            <c:size val="7"/>
            <c:spPr>
              <a:solidFill>
                <a:sysClr val="window" lastClr="FFFFFF">
                  <a:lumMod val="85000"/>
                </a:sysClr>
              </a:solidFill>
              <a:ln w="19050">
                <a:solidFill>
                  <a:schemeClr val="tx1"/>
                </a:solidFill>
              </a:ln>
            </c:spPr>
          </c:marker>
          <c:val>
            <c:numRef>
              <c:f>'PLFA-PLEL graphs'!$B$32:$L$32</c:f>
              <c:numCache>
                <c:formatCode>General</c:formatCode>
                <c:ptCount val="11"/>
                <c:pt idx="0">
                  <c:v>0.0</c:v>
                </c:pt>
                <c:pt idx="1">
                  <c:v>52.7</c:v>
                </c:pt>
                <c:pt idx="2">
                  <c:v>79.8</c:v>
                </c:pt>
                <c:pt idx="3">
                  <c:v>72.93333333333332</c:v>
                </c:pt>
                <c:pt idx="4">
                  <c:v>70.83333333333333</c:v>
                </c:pt>
                <c:pt idx="5">
                  <c:v>69.46666666666665</c:v>
                </c:pt>
                <c:pt idx="6">
                  <c:v>69.5</c:v>
                </c:pt>
                <c:pt idx="7">
                  <c:v>41.4</c:v>
                </c:pt>
                <c:pt idx="8">
                  <c:v>47.65</c:v>
                </c:pt>
                <c:pt idx="9">
                  <c:v>21.1</c:v>
                </c:pt>
                <c:pt idx="10">
                  <c:v>51.15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2131289624"/>
        <c:axId val="-2131296296"/>
      </c:lineChart>
      <c:lineChart>
        <c:grouping val="standard"/>
        <c:varyColors val="0"/>
        <c:ser>
          <c:idx val="3"/>
          <c:order val="3"/>
          <c:tx>
            <c:strRef>
              <c:f>'PLFA-PLEL graphs'!$A$30</c:f>
              <c:strCache>
                <c:ptCount val="1"/>
                <c:pt idx="0">
                  <c:v>Bacterial biomas</c:v>
                </c:pt>
              </c:strCache>
            </c:strRef>
          </c:tx>
          <c:spPr>
            <a:ln w="15875">
              <a:solidFill>
                <a:prstClr val="black"/>
              </a:solidFill>
              <a:prstDash val="sysDash"/>
            </a:ln>
          </c:spPr>
          <c:marker>
            <c:symbol val="circle"/>
            <c:size val="7"/>
            <c:spPr>
              <a:noFill/>
              <a:ln w="22225">
                <a:solidFill>
                  <a:prstClr val="black"/>
                </a:solidFill>
              </a:ln>
            </c:spPr>
          </c:marker>
          <c:val>
            <c:numRef>
              <c:f>'PLFA-PLEL graphs'!$B$31:$L$31</c:f>
              <c:numCache>
                <c:formatCode>0.000</c:formatCode>
                <c:ptCount val="11"/>
                <c:pt idx="0">
                  <c:v>0.648226428571428</c:v>
                </c:pt>
                <c:pt idx="2">
                  <c:v>0.741593954702824</c:v>
                </c:pt>
                <c:pt idx="3">
                  <c:v>0.776854923522815</c:v>
                </c:pt>
                <c:pt idx="4">
                  <c:v>0.35396220674933</c:v>
                </c:pt>
                <c:pt idx="5">
                  <c:v>0.463601898796823</c:v>
                </c:pt>
                <c:pt idx="6">
                  <c:v>0.316779825578437</c:v>
                </c:pt>
                <c:pt idx="7">
                  <c:v>0.00910426244711375</c:v>
                </c:pt>
                <c:pt idx="8">
                  <c:v>0.0754286519243256</c:v>
                </c:pt>
                <c:pt idx="9">
                  <c:v>0.100607989531018</c:v>
                </c:pt>
                <c:pt idx="10">
                  <c:v>0.412775862398571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2131312040"/>
        <c:axId val="-2131301304"/>
      </c:lineChart>
      <c:catAx>
        <c:axId val="-213128962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Day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-2131296296"/>
        <c:crosses val="autoZero"/>
        <c:auto val="1"/>
        <c:lblAlgn val="ctr"/>
        <c:lblOffset val="100"/>
        <c:noMultiLvlLbl val="0"/>
      </c:catAx>
      <c:valAx>
        <c:axId val="-2131296296"/>
        <c:scaling>
          <c:orientation val="minMax"/>
          <c:max val="100.0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 b="0"/>
                  <a:t>Biogas methane content and PLEL Mol contrbution</a:t>
                </a:r>
              </a:p>
              <a:p>
                <a:pPr>
                  <a:defRPr/>
                </a:pPr>
                <a:r>
                  <a:rPr lang="en-US" b="0"/>
                  <a:t>(%)</a:t>
                </a:r>
              </a:p>
            </c:rich>
          </c:tx>
          <c:overlay val="0"/>
        </c:title>
        <c:numFmt formatCode="0" sourceLinked="0"/>
        <c:majorTickMark val="out"/>
        <c:minorTickMark val="none"/>
        <c:tickLblPos val="nextTo"/>
        <c:crossAx val="-2131289624"/>
        <c:crosses val="autoZero"/>
        <c:crossBetween val="between"/>
      </c:valAx>
      <c:valAx>
        <c:axId val="-2131301304"/>
        <c:scaling>
          <c:orientation val="minMax"/>
          <c:max val="1.4"/>
        </c:scaling>
        <c:delete val="0"/>
        <c:axPos val="r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 sz="1000" b="0" i="0" u="none" strike="noStrike" baseline="0"/>
                  <a:t>Total PLFA (mol g-1 VS)</a:t>
                </a:r>
              </a:p>
            </c:rich>
          </c:tx>
          <c:overlay val="0"/>
        </c:title>
        <c:numFmt formatCode="0.0" sourceLinked="0"/>
        <c:majorTickMark val="out"/>
        <c:minorTickMark val="none"/>
        <c:tickLblPos val="nextTo"/>
        <c:crossAx val="-2131312040"/>
        <c:crosses val="max"/>
        <c:crossBetween val="between"/>
      </c:valAx>
      <c:catAx>
        <c:axId val="-2131312040"/>
        <c:scaling>
          <c:orientation val="minMax"/>
        </c:scaling>
        <c:delete val="1"/>
        <c:axPos val="b"/>
        <c:majorTickMark val="out"/>
        <c:minorTickMark val="none"/>
        <c:tickLblPos val="none"/>
        <c:crossAx val="-2131301304"/>
        <c:crosses val="autoZero"/>
        <c:auto val="1"/>
        <c:lblAlgn val="ctr"/>
        <c:lblOffset val="100"/>
        <c:noMultiLvlLbl val="0"/>
      </c:catAx>
    </c:plotArea>
    <c:plotVisOnly val="1"/>
    <c:dispBlanksAs val="span"/>
    <c:showDLblsOverMax val="0"/>
  </c:chart>
  <c:printSettings>
    <c:headerFooter/>
    <c:pageMargins b="0.750000000000001" l="0.700000000000001" r="0.700000000000001" t="0.750000000000001" header="0.3" footer="0.3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20689667522149"/>
          <c:y val="0.02295094134962"/>
          <c:w val="0.765071166462408"/>
          <c:h val="0.722870940638057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'PLFA-PLEL graphs'!$A$3</c:f>
              <c:strCache>
                <c:ptCount val="1"/>
                <c:pt idx="0">
                  <c:v>11:0</c:v>
                </c:pt>
              </c:strCache>
            </c:strRef>
          </c:tx>
          <c:invertIfNegative val="0"/>
          <c:cat>
            <c:numRef>
              <c:f>'PLFA-PLEL graphs'!$B$2:$L$2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graphs'!$B$3:$L$3</c:f>
              <c:numCache>
                <c:formatCode>0.00</c:formatCode>
                <c:ptCount val="11"/>
                <c:pt idx="0">
                  <c:v>1.881469197147729</c:v>
                </c:pt>
                <c:pt idx="1">
                  <c:v>3.102805123199888</c:v>
                </c:pt>
                <c:pt idx="2">
                  <c:v>0.763077453603198</c:v>
                </c:pt>
                <c:pt idx="3">
                  <c:v>0.405383348812838</c:v>
                </c:pt>
                <c:pt idx="4">
                  <c:v>0.501473091363747</c:v>
                </c:pt>
                <c:pt idx="5">
                  <c:v>0.878915980001462</c:v>
                </c:pt>
                <c:pt idx="6">
                  <c:v>1.072360267558508</c:v>
                </c:pt>
                <c:pt idx="7">
                  <c:v>0.456241571301639</c:v>
                </c:pt>
                <c:pt idx="8">
                  <c:v>0.954930965425147</c:v>
                </c:pt>
                <c:pt idx="9">
                  <c:v>1.083071651214883</c:v>
                </c:pt>
                <c:pt idx="10">
                  <c:v>0.82975226484583</c:v>
                </c:pt>
              </c:numCache>
            </c:numRef>
          </c:val>
        </c:ser>
        <c:ser>
          <c:idx val="1"/>
          <c:order val="1"/>
          <c:tx>
            <c:strRef>
              <c:f>'PLFA-PLEL graphs'!$A$4</c:f>
              <c:strCache>
                <c:ptCount val="1"/>
                <c:pt idx="0">
                  <c:v>2OH-10:0</c:v>
                </c:pt>
              </c:strCache>
            </c:strRef>
          </c:tx>
          <c:invertIfNegative val="0"/>
          <c:cat>
            <c:numRef>
              <c:f>'PLFA-PLEL graphs'!$B$2:$L$2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graphs'!$B$4:$L$4</c:f>
              <c:numCache>
                <c:formatCode>0.00</c:formatCode>
                <c:ptCount val="11"/>
                <c:pt idx="0">
                  <c:v>0.0</c:v>
                </c:pt>
                <c:pt idx="1">
                  <c:v>0.0</c:v>
                </c:pt>
                <c:pt idx="2">
                  <c:v>0.677694565423276</c:v>
                </c:pt>
                <c:pt idx="3">
                  <c:v>0.0</c:v>
                </c:pt>
                <c:pt idx="4">
                  <c:v>0.0</c:v>
                </c:pt>
                <c:pt idx="5">
                  <c:v>0.0</c:v>
                </c:pt>
                <c:pt idx="6">
                  <c:v>0.0</c:v>
                </c:pt>
                <c:pt idx="7">
                  <c:v>0.0</c:v>
                </c:pt>
                <c:pt idx="8">
                  <c:v>0.0</c:v>
                </c:pt>
                <c:pt idx="9">
                  <c:v>0.0</c:v>
                </c:pt>
                <c:pt idx="10">
                  <c:v>0.0</c:v>
                </c:pt>
              </c:numCache>
            </c:numRef>
          </c:val>
        </c:ser>
        <c:ser>
          <c:idx val="2"/>
          <c:order val="2"/>
          <c:tx>
            <c:strRef>
              <c:f>'PLFA-PLEL graphs'!$A$5</c:f>
              <c:strCache>
                <c:ptCount val="1"/>
                <c:pt idx="0">
                  <c:v>12:0</c:v>
                </c:pt>
              </c:strCache>
            </c:strRef>
          </c:tx>
          <c:invertIfNegative val="0"/>
          <c:cat>
            <c:numRef>
              <c:f>'PLFA-PLEL graphs'!$B$2:$L$2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graphs'!$B$5:$L$5</c:f>
              <c:numCache>
                <c:formatCode>0.00</c:formatCode>
                <c:ptCount val="11"/>
                <c:pt idx="0">
                  <c:v>0.0</c:v>
                </c:pt>
                <c:pt idx="1">
                  <c:v>0.0</c:v>
                </c:pt>
                <c:pt idx="2">
                  <c:v>0.0</c:v>
                </c:pt>
                <c:pt idx="3">
                  <c:v>0.0</c:v>
                </c:pt>
                <c:pt idx="4">
                  <c:v>0.0</c:v>
                </c:pt>
                <c:pt idx="5">
                  <c:v>0.0</c:v>
                </c:pt>
                <c:pt idx="6">
                  <c:v>0.0</c:v>
                </c:pt>
                <c:pt idx="7">
                  <c:v>0.0</c:v>
                </c:pt>
                <c:pt idx="8">
                  <c:v>0.0</c:v>
                </c:pt>
                <c:pt idx="9">
                  <c:v>0.0</c:v>
                </c:pt>
                <c:pt idx="10">
                  <c:v>0.0</c:v>
                </c:pt>
              </c:numCache>
            </c:numRef>
          </c:val>
        </c:ser>
        <c:ser>
          <c:idx val="3"/>
          <c:order val="3"/>
          <c:tx>
            <c:strRef>
              <c:f>'PLFA-PLEL graphs'!$A$6</c:f>
              <c:strCache>
                <c:ptCount val="1"/>
                <c:pt idx="0">
                  <c:v>13:0</c:v>
                </c:pt>
              </c:strCache>
            </c:strRef>
          </c:tx>
          <c:invertIfNegative val="0"/>
          <c:cat>
            <c:numRef>
              <c:f>'PLFA-PLEL graphs'!$B$2:$L$2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graphs'!$B$6:$L$6</c:f>
              <c:numCache>
                <c:formatCode>0.00</c:formatCode>
                <c:ptCount val="11"/>
                <c:pt idx="0">
                  <c:v>0.0693689194938725</c:v>
                </c:pt>
                <c:pt idx="1">
                  <c:v>0.402383605857247</c:v>
                </c:pt>
                <c:pt idx="2">
                  <c:v>0.0898513572509008</c:v>
                </c:pt>
                <c:pt idx="3">
                  <c:v>0.104350957724238</c:v>
                </c:pt>
                <c:pt idx="4">
                  <c:v>0.121837772933344</c:v>
                </c:pt>
                <c:pt idx="5">
                  <c:v>0.171909017889641</c:v>
                </c:pt>
                <c:pt idx="6">
                  <c:v>0.161271256100966</c:v>
                </c:pt>
                <c:pt idx="7">
                  <c:v>0.176029629883708</c:v>
                </c:pt>
                <c:pt idx="8">
                  <c:v>0.316504803226162</c:v>
                </c:pt>
                <c:pt idx="9">
                  <c:v>0.28717117068787</c:v>
                </c:pt>
                <c:pt idx="10">
                  <c:v>0.23393591089048</c:v>
                </c:pt>
              </c:numCache>
            </c:numRef>
          </c:val>
        </c:ser>
        <c:ser>
          <c:idx val="4"/>
          <c:order val="4"/>
          <c:tx>
            <c:strRef>
              <c:f>'PLFA-PLEL graphs'!$A$7</c:f>
              <c:strCache>
                <c:ptCount val="1"/>
                <c:pt idx="0">
                  <c:v>2OH-12:0</c:v>
                </c:pt>
              </c:strCache>
            </c:strRef>
          </c:tx>
          <c:invertIfNegative val="0"/>
          <c:cat>
            <c:numRef>
              <c:f>'PLFA-PLEL graphs'!$B$2:$L$2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graphs'!$B$7:$L$7</c:f>
              <c:numCache>
                <c:formatCode>0.00</c:formatCode>
                <c:ptCount val="11"/>
                <c:pt idx="0">
                  <c:v>0.0</c:v>
                </c:pt>
                <c:pt idx="1">
                  <c:v>0.0</c:v>
                </c:pt>
                <c:pt idx="2">
                  <c:v>0.047292368424227</c:v>
                </c:pt>
                <c:pt idx="3">
                  <c:v>0.0189070815552654</c:v>
                </c:pt>
                <c:pt idx="4">
                  <c:v>0.057696729041823</c:v>
                </c:pt>
                <c:pt idx="5">
                  <c:v>0.0694346837065275</c:v>
                </c:pt>
                <c:pt idx="6">
                  <c:v>0.0877081150603072</c:v>
                </c:pt>
                <c:pt idx="7">
                  <c:v>0.0668209727545557</c:v>
                </c:pt>
                <c:pt idx="8">
                  <c:v>0.0963650769494899</c:v>
                </c:pt>
                <c:pt idx="9">
                  <c:v>0.136776750552856</c:v>
                </c:pt>
                <c:pt idx="10">
                  <c:v>0.0454539603002223</c:v>
                </c:pt>
              </c:numCache>
            </c:numRef>
          </c:val>
        </c:ser>
        <c:ser>
          <c:idx val="5"/>
          <c:order val="5"/>
          <c:tx>
            <c:strRef>
              <c:f>'PLFA-PLEL graphs'!$A$8</c:f>
              <c:strCache>
                <c:ptCount val="1"/>
                <c:pt idx="0">
                  <c:v>3OH-12:0</c:v>
                </c:pt>
              </c:strCache>
            </c:strRef>
          </c:tx>
          <c:invertIfNegative val="0"/>
          <c:cat>
            <c:numRef>
              <c:f>'PLFA-PLEL graphs'!$B$2:$L$2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graphs'!$B$8:$L$8</c:f>
              <c:numCache>
                <c:formatCode>0.00</c:formatCode>
                <c:ptCount val="11"/>
                <c:pt idx="0">
                  <c:v>0.0</c:v>
                </c:pt>
                <c:pt idx="1">
                  <c:v>0.0</c:v>
                </c:pt>
                <c:pt idx="2">
                  <c:v>0.0</c:v>
                </c:pt>
                <c:pt idx="3">
                  <c:v>0.0</c:v>
                </c:pt>
                <c:pt idx="4">
                  <c:v>0.0</c:v>
                </c:pt>
                <c:pt idx="5">
                  <c:v>0.0</c:v>
                </c:pt>
                <c:pt idx="6">
                  <c:v>0.0</c:v>
                </c:pt>
                <c:pt idx="7">
                  <c:v>0.0</c:v>
                </c:pt>
                <c:pt idx="8">
                  <c:v>0.0</c:v>
                </c:pt>
                <c:pt idx="9">
                  <c:v>0.0</c:v>
                </c:pt>
                <c:pt idx="10">
                  <c:v>0.0</c:v>
                </c:pt>
              </c:numCache>
            </c:numRef>
          </c:val>
        </c:ser>
        <c:ser>
          <c:idx val="6"/>
          <c:order val="6"/>
          <c:tx>
            <c:strRef>
              <c:f>'PLFA-PLEL graphs'!$A$9</c:f>
              <c:strCache>
                <c:ptCount val="1"/>
                <c:pt idx="0">
                  <c:v>14:0</c:v>
                </c:pt>
              </c:strCache>
            </c:strRef>
          </c:tx>
          <c:invertIfNegative val="0"/>
          <c:cat>
            <c:numRef>
              <c:f>'PLFA-PLEL graphs'!$B$2:$L$2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graphs'!$B$9:$L$9</c:f>
              <c:numCache>
                <c:formatCode>0.00</c:formatCode>
                <c:ptCount val="11"/>
                <c:pt idx="0">
                  <c:v>2.335439591552617</c:v>
                </c:pt>
                <c:pt idx="1">
                  <c:v>5.81483953756809</c:v>
                </c:pt>
                <c:pt idx="2">
                  <c:v>3.732212602807344</c:v>
                </c:pt>
                <c:pt idx="3">
                  <c:v>3.587566264678049</c:v>
                </c:pt>
                <c:pt idx="4">
                  <c:v>3.242311699377495</c:v>
                </c:pt>
                <c:pt idx="5">
                  <c:v>3.707087135500721</c:v>
                </c:pt>
                <c:pt idx="6">
                  <c:v>3.434670201081931</c:v>
                </c:pt>
                <c:pt idx="7">
                  <c:v>4.750441717705038</c:v>
                </c:pt>
                <c:pt idx="8">
                  <c:v>3.570801994717245</c:v>
                </c:pt>
                <c:pt idx="9">
                  <c:v>4.416091306619937</c:v>
                </c:pt>
                <c:pt idx="10">
                  <c:v>3.344907062123731</c:v>
                </c:pt>
              </c:numCache>
            </c:numRef>
          </c:val>
        </c:ser>
        <c:ser>
          <c:idx val="7"/>
          <c:order val="7"/>
          <c:tx>
            <c:strRef>
              <c:f>'PLFA-PLEL graphs'!$A$10</c:f>
              <c:strCache>
                <c:ptCount val="1"/>
                <c:pt idx="0">
                  <c:v>iso-15:0</c:v>
                </c:pt>
              </c:strCache>
            </c:strRef>
          </c:tx>
          <c:invertIfNegative val="0"/>
          <c:cat>
            <c:numRef>
              <c:f>'PLFA-PLEL graphs'!$B$2:$L$2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graphs'!$B$10:$L$10</c:f>
              <c:numCache>
                <c:formatCode>0.00</c:formatCode>
                <c:ptCount val="11"/>
                <c:pt idx="0">
                  <c:v>11.94995607997482</c:v>
                </c:pt>
                <c:pt idx="1">
                  <c:v>11.18099967668095</c:v>
                </c:pt>
                <c:pt idx="2">
                  <c:v>12.15405705888683</c:v>
                </c:pt>
                <c:pt idx="3">
                  <c:v>9.38379622285712</c:v>
                </c:pt>
                <c:pt idx="4">
                  <c:v>9.421531218054845</c:v>
                </c:pt>
                <c:pt idx="5">
                  <c:v>10.74287412074217</c:v>
                </c:pt>
                <c:pt idx="6">
                  <c:v>10.67690683309637</c:v>
                </c:pt>
                <c:pt idx="7">
                  <c:v>10.54833189881762</c:v>
                </c:pt>
                <c:pt idx="8">
                  <c:v>11.13578903131955</c:v>
                </c:pt>
                <c:pt idx="9">
                  <c:v>12.48134757010328</c:v>
                </c:pt>
                <c:pt idx="10">
                  <c:v>9.337535873505704</c:v>
                </c:pt>
              </c:numCache>
            </c:numRef>
          </c:val>
        </c:ser>
        <c:ser>
          <c:idx val="8"/>
          <c:order val="8"/>
          <c:tx>
            <c:strRef>
              <c:f>'PLFA-PLEL graphs'!$A$11</c:f>
              <c:strCache>
                <c:ptCount val="1"/>
                <c:pt idx="0">
                  <c:v>anteiso-15:0</c:v>
                </c:pt>
              </c:strCache>
            </c:strRef>
          </c:tx>
          <c:invertIfNegative val="0"/>
          <c:cat>
            <c:numRef>
              <c:f>'PLFA-PLEL graphs'!$B$2:$L$2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graphs'!$B$11:$L$11</c:f>
              <c:numCache>
                <c:formatCode>0.00</c:formatCode>
                <c:ptCount val="11"/>
                <c:pt idx="0">
                  <c:v>10.03132628650459</c:v>
                </c:pt>
                <c:pt idx="1">
                  <c:v>8.392066562742998</c:v>
                </c:pt>
                <c:pt idx="2">
                  <c:v>10.52124602158063</c:v>
                </c:pt>
                <c:pt idx="3">
                  <c:v>8.493159426622563</c:v>
                </c:pt>
                <c:pt idx="4">
                  <c:v>9.640608028516729</c:v>
                </c:pt>
                <c:pt idx="5">
                  <c:v>10.54176617728408</c:v>
                </c:pt>
                <c:pt idx="6">
                  <c:v>11.61137710611311</c:v>
                </c:pt>
                <c:pt idx="7">
                  <c:v>11.08287003307498</c:v>
                </c:pt>
                <c:pt idx="8">
                  <c:v>10.86748293090213</c:v>
                </c:pt>
                <c:pt idx="9">
                  <c:v>11.82552864120307</c:v>
                </c:pt>
                <c:pt idx="10">
                  <c:v>9.627428191921071</c:v>
                </c:pt>
              </c:numCache>
            </c:numRef>
          </c:val>
        </c:ser>
        <c:ser>
          <c:idx val="9"/>
          <c:order val="9"/>
          <c:tx>
            <c:strRef>
              <c:f>'PLFA-PLEL graphs'!$A$12</c:f>
              <c:strCache>
                <c:ptCount val="1"/>
                <c:pt idx="0">
                  <c:v>15:0</c:v>
                </c:pt>
              </c:strCache>
            </c:strRef>
          </c:tx>
          <c:invertIfNegative val="0"/>
          <c:cat>
            <c:numRef>
              <c:f>'PLFA-PLEL graphs'!$B$2:$L$2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graphs'!$B$12:$L$12</c:f>
              <c:numCache>
                <c:formatCode>0.00</c:formatCode>
                <c:ptCount val="11"/>
                <c:pt idx="0">
                  <c:v>1.986941862805773</c:v>
                </c:pt>
                <c:pt idx="1">
                  <c:v>2.260821587470156</c:v>
                </c:pt>
                <c:pt idx="2">
                  <c:v>1.621410762451833</c:v>
                </c:pt>
                <c:pt idx="3">
                  <c:v>1.507491376271547</c:v>
                </c:pt>
                <c:pt idx="4">
                  <c:v>1.686923130970931</c:v>
                </c:pt>
                <c:pt idx="5">
                  <c:v>1.653576164133517</c:v>
                </c:pt>
                <c:pt idx="6">
                  <c:v>2.050745427991251</c:v>
                </c:pt>
                <c:pt idx="7">
                  <c:v>1.91747182728548</c:v>
                </c:pt>
                <c:pt idx="8">
                  <c:v>1.657577396453835</c:v>
                </c:pt>
                <c:pt idx="9">
                  <c:v>2.04333908413052</c:v>
                </c:pt>
                <c:pt idx="10">
                  <c:v>1.613725985358391</c:v>
                </c:pt>
              </c:numCache>
            </c:numRef>
          </c:val>
        </c:ser>
        <c:ser>
          <c:idx val="10"/>
          <c:order val="10"/>
          <c:tx>
            <c:strRef>
              <c:f>'PLFA-PLEL graphs'!$A$13</c:f>
              <c:strCache>
                <c:ptCount val="1"/>
                <c:pt idx="0">
                  <c:v>3OH-14:0</c:v>
                </c:pt>
              </c:strCache>
            </c:strRef>
          </c:tx>
          <c:invertIfNegative val="0"/>
          <c:cat>
            <c:numRef>
              <c:f>'PLFA-PLEL graphs'!$B$2:$L$2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graphs'!$B$13:$L$13</c:f>
              <c:numCache>
                <c:formatCode>0.00</c:formatCode>
                <c:ptCount val="11"/>
                <c:pt idx="0">
                  <c:v>1.621578331403816</c:v>
                </c:pt>
                <c:pt idx="1">
                  <c:v>1.884108597818708</c:v>
                </c:pt>
                <c:pt idx="2">
                  <c:v>2.411880082518156</c:v>
                </c:pt>
                <c:pt idx="3">
                  <c:v>0.0</c:v>
                </c:pt>
                <c:pt idx="4">
                  <c:v>0.726555437565707</c:v>
                </c:pt>
                <c:pt idx="5">
                  <c:v>1.514427059650364</c:v>
                </c:pt>
                <c:pt idx="6">
                  <c:v>1.647609611090395</c:v>
                </c:pt>
                <c:pt idx="7">
                  <c:v>0.0</c:v>
                </c:pt>
                <c:pt idx="8">
                  <c:v>1.252909821751315</c:v>
                </c:pt>
                <c:pt idx="9">
                  <c:v>1.793303896657996</c:v>
                </c:pt>
                <c:pt idx="10">
                  <c:v>1.448429680219574</c:v>
                </c:pt>
              </c:numCache>
            </c:numRef>
          </c:val>
        </c:ser>
        <c:ser>
          <c:idx val="11"/>
          <c:order val="11"/>
          <c:tx>
            <c:strRef>
              <c:f>'PLFA-PLEL graphs'!$A$14</c:f>
              <c:strCache>
                <c:ptCount val="1"/>
                <c:pt idx="0">
                  <c:v>iso-16:0</c:v>
                </c:pt>
              </c:strCache>
            </c:strRef>
          </c:tx>
          <c:invertIfNegative val="0"/>
          <c:cat>
            <c:numRef>
              <c:f>'PLFA-PLEL graphs'!$B$2:$L$2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graphs'!$B$14:$L$14</c:f>
              <c:numCache>
                <c:formatCode>0.00</c:formatCode>
                <c:ptCount val="11"/>
                <c:pt idx="0">
                  <c:v>2.155184203336673</c:v>
                </c:pt>
                <c:pt idx="1">
                  <c:v>4.919246278180676</c:v>
                </c:pt>
                <c:pt idx="2">
                  <c:v>0.0</c:v>
                </c:pt>
                <c:pt idx="3">
                  <c:v>1.731835616799214</c:v>
                </c:pt>
                <c:pt idx="4">
                  <c:v>1.60026377315804</c:v>
                </c:pt>
                <c:pt idx="5">
                  <c:v>0.668551549111862</c:v>
                </c:pt>
                <c:pt idx="6">
                  <c:v>0.503396876546464</c:v>
                </c:pt>
                <c:pt idx="7">
                  <c:v>1.677526320432347</c:v>
                </c:pt>
                <c:pt idx="8">
                  <c:v>1.08421881796399</c:v>
                </c:pt>
                <c:pt idx="9">
                  <c:v>0.0</c:v>
                </c:pt>
                <c:pt idx="10">
                  <c:v>1.272573819203613</c:v>
                </c:pt>
              </c:numCache>
            </c:numRef>
          </c:val>
        </c:ser>
        <c:ser>
          <c:idx val="12"/>
          <c:order val="12"/>
          <c:tx>
            <c:strRef>
              <c:f>'PLFA-PLEL graphs'!$A$15</c:f>
              <c:strCache>
                <c:ptCount val="1"/>
                <c:pt idx="0">
                  <c:v>cis 16:1 w7</c:v>
                </c:pt>
              </c:strCache>
            </c:strRef>
          </c:tx>
          <c:invertIfNegative val="0"/>
          <c:cat>
            <c:numRef>
              <c:f>'PLFA-PLEL graphs'!$B$2:$L$2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graphs'!$B$15:$L$15</c:f>
              <c:numCache>
                <c:formatCode>0.00</c:formatCode>
                <c:ptCount val="11"/>
                <c:pt idx="0">
                  <c:v>14.48919500402278</c:v>
                </c:pt>
                <c:pt idx="1">
                  <c:v>9.79548543371775</c:v>
                </c:pt>
                <c:pt idx="2">
                  <c:v>15.06986684289271</c:v>
                </c:pt>
                <c:pt idx="3">
                  <c:v>17.92512197640037</c:v>
                </c:pt>
                <c:pt idx="4">
                  <c:v>16.3099203305533</c:v>
                </c:pt>
                <c:pt idx="5">
                  <c:v>15.69094810003155</c:v>
                </c:pt>
                <c:pt idx="6">
                  <c:v>15.66391358916398</c:v>
                </c:pt>
                <c:pt idx="7">
                  <c:v>17.58807258449691</c:v>
                </c:pt>
                <c:pt idx="8">
                  <c:v>17.21922513851253</c:v>
                </c:pt>
                <c:pt idx="9">
                  <c:v>13.63326366554504</c:v>
                </c:pt>
                <c:pt idx="10">
                  <c:v>18.56149533299502</c:v>
                </c:pt>
              </c:numCache>
            </c:numRef>
          </c:val>
        </c:ser>
        <c:ser>
          <c:idx val="13"/>
          <c:order val="13"/>
          <c:tx>
            <c:strRef>
              <c:f>'PLFA-PLEL graphs'!$A$16</c:f>
              <c:strCache>
                <c:ptCount val="1"/>
                <c:pt idx="0">
                  <c:v>16:0</c:v>
                </c:pt>
              </c:strCache>
            </c:strRef>
          </c:tx>
          <c:invertIfNegative val="0"/>
          <c:cat>
            <c:numRef>
              <c:f>'PLFA-PLEL graphs'!$B$2:$L$2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graphs'!$B$16:$L$16</c:f>
              <c:numCache>
                <c:formatCode>0.00</c:formatCode>
                <c:ptCount val="11"/>
                <c:pt idx="0">
                  <c:v>19.35687449106181</c:v>
                </c:pt>
                <c:pt idx="1">
                  <c:v>16.65169460285165</c:v>
                </c:pt>
                <c:pt idx="2">
                  <c:v>16.5111127970849</c:v>
                </c:pt>
                <c:pt idx="3">
                  <c:v>17.92809625995461</c:v>
                </c:pt>
                <c:pt idx="4">
                  <c:v>17.11361344002436</c:v>
                </c:pt>
                <c:pt idx="5">
                  <c:v>16.04663046519767</c:v>
                </c:pt>
                <c:pt idx="6">
                  <c:v>15.47218705760611</c:v>
                </c:pt>
                <c:pt idx="7">
                  <c:v>7.917984872127436</c:v>
                </c:pt>
                <c:pt idx="8">
                  <c:v>17.40498087676302</c:v>
                </c:pt>
                <c:pt idx="9">
                  <c:v>13.65279850578447</c:v>
                </c:pt>
                <c:pt idx="10">
                  <c:v>19.49355020311431</c:v>
                </c:pt>
              </c:numCache>
            </c:numRef>
          </c:val>
        </c:ser>
        <c:ser>
          <c:idx val="14"/>
          <c:order val="14"/>
          <c:tx>
            <c:strRef>
              <c:f>'PLFA-PLEL graphs'!$A$17</c:f>
              <c:strCache>
                <c:ptCount val="1"/>
                <c:pt idx="0">
                  <c:v>iso-17:1</c:v>
                </c:pt>
              </c:strCache>
            </c:strRef>
          </c:tx>
          <c:invertIfNegative val="0"/>
          <c:cat>
            <c:numRef>
              <c:f>'PLFA-PLEL graphs'!$B$2:$L$2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graphs'!$B$17:$L$17</c:f>
              <c:numCache>
                <c:formatCode>0.00</c:formatCode>
                <c:ptCount val="11"/>
                <c:pt idx="0">
                  <c:v>1.23454923346763</c:v>
                </c:pt>
                <c:pt idx="1">
                  <c:v>1.202957060147757</c:v>
                </c:pt>
                <c:pt idx="2">
                  <c:v>0.77094138957975</c:v>
                </c:pt>
                <c:pt idx="3">
                  <c:v>1.36229227507853</c:v>
                </c:pt>
                <c:pt idx="4">
                  <c:v>1.276464318516884</c:v>
                </c:pt>
                <c:pt idx="5">
                  <c:v>1.04292530084093</c:v>
                </c:pt>
                <c:pt idx="6">
                  <c:v>1.040679465718021</c:v>
                </c:pt>
                <c:pt idx="7">
                  <c:v>11.834889618548</c:v>
                </c:pt>
                <c:pt idx="8">
                  <c:v>1.243998960505622</c:v>
                </c:pt>
                <c:pt idx="9">
                  <c:v>1.113218802626883</c:v>
                </c:pt>
                <c:pt idx="10">
                  <c:v>1.140241332408126</c:v>
                </c:pt>
              </c:numCache>
            </c:numRef>
          </c:val>
        </c:ser>
        <c:ser>
          <c:idx val="15"/>
          <c:order val="15"/>
          <c:tx>
            <c:strRef>
              <c:f>'PLFA-PLEL graphs'!$A$18</c:f>
              <c:strCache>
                <c:ptCount val="1"/>
                <c:pt idx="0">
                  <c:v>cyc 17:0</c:v>
                </c:pt>
              </c:strCache>
            </c:strRef>
          </c:tx>
          <c:invertIfNegative val="0"/>
          <c:cat>
            <c:numRef>
              <c:f>'PLFA-PLEL graphs'!$B$2:$L$2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graphs'!$B$18:$L$18</c:f>
              <c:numCache>
                <c:formatCode>0.00</c:formatCode>
                <c:ptCount val="11"/>
                <c:pt idx="0">
                  <c:v>0.0</c:v>
                </c:pt>
                <c:pt idx="1">
                  <c:v>0.0</c:v>
                </c:pt>
                <c:pt idx="2">
                  <c:v>0.0</c:v>
                </c:pt>
                <c:pt idx="3">
                  <c:v>1.276526403528861</c:v>
                </c:pt>
                <c:pt idx="4">
                  <c:v>0.0</c:v>
                </c:pt>
                <c:pt idx="5">
                  <c:v>0.0</c:v>
                </c:pt>
                <c:pt idx="6">
                  <c:v>0.0</c:v>
                </c:pt>
                <c:pt idx="7">
                  <c:v>0.884653921527105</c:v>
                </c:pt>
                <c:pt idx="8">
                  <c:v>0.0</c:v>
                </c:pt>
                <c:pt idx="9">
                  <c:v>0.0</c:v>
                </c:pt>
                <c:pt idx="10">
                  <c:v>0.0</c:v>
                </c:pt>
              </c:numCache>
            </c:numRef>
          </c:val>
        </c:ser>
        <c:ser>
          <c:idx val="16"/>
          <c:order val="16"/>
          <c:tx>
            <c:strRef>
              <c:f>'PLFA-PLEL graphs'!$A$19</c:f>
              <c:strCache>
                <c:ptCount val="1"/>
                <c:pt idx="0">
                  <c:v>17:0</c:v>
                </c:pt>
              </c:strCache>
            </c:strRef>
          </c:tx>
          <c:invertIfNegative val="0"/>
          <c:cat>
            <c:numRef>
              <c:f>'PLFA-PLEL graphs'!$B$2:$L$2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graphs'!$B$19:$L$19</c:f>
              <c:numCache>
                <c:formatCode>0.00</c:formatCode>
                <c:ptCount val="11"/>
                <c:pt idx="0">
                  <c:v>0.710891613738081</c:v>
                </c:pt>
                <c:pt idx="1">
                  <c:v>0.748139351362824</c:v>
                </c:pt>
                <c:pt idx="2">
                  <c:v>0.550527006545015</c:v>
                </c:pt>
                <c:pt idx="3">
                  <c:v>0.561269371074303</c:v>
                </c:pt>
                <c:pt idx="4">
                  <c:v>0.621772098621407</c:v>
                </c:pt>
                <c:pt idx="5">
                  <c:v>0.628550293390696</c:v>
                </c:pt>
                <c:pt idx="6">
                  <c:v>0.540388166494289</c:v>
                </c:pt>
                <c:pt idx="7">
                  <c:v>0.640432277850113</c:v>
                </c:pt>
                <c:pt idx="8">
                  <c:v>0.572381783088645</c:v>
                </c:pt>
                <c:pt idx="9">
                  <c:v>0.648207384001178</c:v>
                </c:pt>
                <c:pt idx="10">
                  <c:v>0.672530558569653</c:v>
                </c:pt>
              </c:numCache>
            </c:numRef>
          </c:val>
        </c:ser>
        <c:ser>
          <c:idx val="17"/>
          <c:order val="17"/>
          <c:tx>
            <c:strRef>
              <c:f>'PLFA-PLEL graphs'!$A$20</c:f>
              <c:strCache>
                <c:ptCount val="1"/>
                <c:pt idx="0">
                  <c:v>2-OH 16:0</c:v>
                </c:pt>
              </c:strCache>
            </c:strRef>
          </c:tx>
          <c:invertIfNegative val="0"/>
          <c:cat>
            <c:numRef>
              <c:f>'PLFA-PLEL graphs'!$B$2:$L$2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graphs'!$B$20:$L$20</c:f>
              <c:numCache>
                <c:formatCode>0.00</c:formatCode>
                <c:ptCount val="11"/>
                <c:pt idx="0">
                  <c:v>0.0</c:v>
                </c:pt>
                <c:pt idx="1">
                  <c:v>0.0</c:v>
                </c:pt>
                <c:pt idx="2">
                  <c:v>1.384278075256454</c:v>
                </c:pt>
                <c:pt idx="3">
                  <c:v>0.0</c:v>
                </c:pt>
                <c:pt idx="4">
                  <c:v>0.0</c:v>
                </c:pt>
                <c:pt idx="5">
                  <c:v>0.0</c:v>
                </c:pt>
                <c:pt idx="6">
                  <c:v>0.0</c:v>
                </c:pt>
                <c:pt idx="7">
                  <c:v>0.516531516978045</c:v>
                </c:pt>
                <c:pt idx="8">
                  <c:v>0.0</c:v>
                </c:pt>
                <c:pt idx="9">
                  <c:v>0.0</c:v>
                </c:pt>
                <c:pt idx="10">
                  <c:v>0.0</c:v>
                </c:pt>
              </c:numCache>
            </c:numRef>
          </c:val>
        </c:ser>
        <c:ser>
          <c:idx val="18"/>
          <c:order val="18"/>
          <c:tx>
            <c:strRef>
              <c:f>'PLFA-PLEL graphs'!$A$21</c:f>
              <c:strCache>
                <c:ptCount val="1"/>
                <c:pt idx="0">
                  <c:v>18:2 w6cis</c:v>
                </c:pt>
              </c:strCache>
            </c:strRef>
          </c:tx>
          <c:invertIfNegative val="0"/>
          <c:cat>
            <c:numRef>
              <c:f>'PLFA-PLEL graphs'!$B$2:$L$2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graphs'!$B$21:$L$21</c:f>
              <c:numCache>
                <c:formatCode>0.00</c:formatCode>
                <c:ptCount val="11"/>
                <c:pt idx="0">
                  <c:v>0.0</c:v>
                </c:pt>
                <c:pt idx="1">
                  <c:v>10.49183171885866</c:v>
                </c:pt>
                <c:pt idx="2">
                  <c:v>5.736972706751394</c:v>
                </c:pt>
                <c:pt idx="3">
                  <c:v>2.415710745375238</c:v>
                </c:pt>
                <c:pt idx="4">
                  <c:v>3.543040356642546</c:v>
                </c:pt>
                <c:pt idx="5">
                  <c:v>3.189483048034163</c:v>
                </c:pt>
                <c:pt idx="6">
                  <c:v>3.533842988987965</c:v>
                </c:pt>
                <c:pt idx="7">
                  <c:v>4.138863727048447</c:v>
                </c:pt>
                <c:pt idx="8">
                  <c:v>3.726610177769665</c:v>
                </c:pt>
                <c:pt idx="9">
                  <c:v>3.241362502866696</c:v>
                </c:pt>
                <c:pt idx="10">
                  <c:v>2.784811302464561</c:v>
                </c:pt>
              </c:numCache>
            </c:numRef>
          </c:val>
        </c:ser>
        <c:ser>
          <c:idx val="19"/>
          <c:order val="19"/>
          <c:tx>
            <c:strRef>
              <c:f>'PLFA-PLEL graphs'!$A$22</c:f>
              <c:strCache>
                <c:ptCount val="1"/>
                <c:pt idx="0">
                  <c:v>18:1 w9cis</c:v>
                </c:pt>
              </c:strCache>
            </c:strRef>
          </c:tx>
          <c:invertIfNegative val="0"/>
          <c:cat>
            <c:numRef>
              <c:f>'PLFA-PLEL graphs'!$B$2:$L$2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graphs'!$B$22:$L$22</c:f>
              <c:numCache>
                <c:formatCode>0.00</c:formatCode>
                <c:ptCount val="11"/>
                <c:pt idx="0">
                  <c:v>12.73974087500966</c:v>
                </c:pt>
                <c:pt idx="1">
                  <c:v>12.17623270465466</c:v>
                </c:pt>
                <c:pt idx="2">
                  <c:v>10.6886415357136</c:v>
                </c:pt>
                <c:pt idx="3">
                  <c:v>12.61667171463774</c:v>
                </c:pt>
                <c:pt idx="4">
                  <c:v>12.65932465515822</c:v>
                </c:pt>
                <c:pt idx="5">
                  <c:v>11.7569384416019</c:v>
                </c:pt>
                <c:pt idx="6">
                  <c:v>12.02388047866336</c:v>
                </c:pt>
                <c:pt idx="7">
                  <c:v>13.96221681033642</c:v>
                </c:pt>
                <c:pt idx="8">
                  <c:v>12.59825913918518</c:v>
                </c:pt>
                <c:pt idx="9">
                  <c:v>13.37784389900647</c:v>
                </c:pt>
                <c:pt idx="10">
                  <c:v>11.10263385127987</c:v>
                </c:pt>
              </c:numCache>
            </c:numRef>
          </c:val>
        </c:ser>
        <c:ser>
          <c:idx val="20"/>
          <c:order val="20"/>
          <c:tx>
            <c:strRef>
              <c:f>'PLFA-PLEL graphs'!$A$23</c:f>
              <c:strCache>
                <c:ptCount val="1"/>
                <c:pt idx="0">
                  <c:v>18:1w9trans</c:v>
                </c:pt>
              </c:strCache>
            </c:strRef>
          </c:tx>
          <c:invertIfNegative val="0"/>
          <c:cat>
            <c:numRef>
              <c:f>'PLFA-PLEL graphs'!$B$2:$L$2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graphs'!$B$23:$L$23</c:f>
              <c:numCache>
                <c:formatCode>0.00</c:formatCode>
                <c:ptCount val="11"/>
                <c:pt idx="0">
                  <c:v>14.17995219311156</c:v>
                </c:pt>
                <c:pt idx="1">
                  <c:v>5.958721184704616</c:v>
                </c:pt>
                <c:pt idx="2">
                  <c:v>10.10764746029908</c:v>
                </c:pt>
                <c:pt idx="3">
                  <c:v>12.22568502995845</c:v>
                </c:pt>
                <c:pt idx="4">
                  <c:v>11.98991765777959</c:v>
                </c:pt>
                <c:pt idx="5">
                  <c:v>11.2876910786004</c:v>
                </c:pt>
                <c:pt idx="6">
                  <c:v>11.00448757709109</c:v>
                </c:pt>
                <c:pt idx="7">
                  <c:v>0.861449375388222</c:v>
                </c:pt>
                <c:pt idx="8">
                  <c:v>6.200967302465013</c:v>
                </c:pt>
                <c:pt idx="9">
                  <c:v>10.35755393056668</c:v>
                </c:pt>
                <c:pt idx="10">
                  <c:v>9.782050305429516</c:v>
                </c:pt>
              </c:numCache>
            </c:numRef>
          </c:val>
        </c:ser>
        <c:ser>
          <c:idx val="21"/>
          <c:order val="21"/>
          <c:tx>
            <c:strRef>
              <c:f>'PLFA-PLEL graphs'!$A$24</c:f>
              <c:strCache>
                <c:ptCount val="1"/>
                <c:pt idx="0">
                  <c:v>18:0</c:v>
                </c:pt>
              </c:strCache>
            </c:strRef>
          </c:tx>
          <c:invertIfNegative val="0"/>
          <c:cat>
            <c:numRef>
              <c:f>'PLFA-PLEL graphs'!$B$2:$L$2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graphs'!$B$24:$L$24</c:f>
              <c:numCache>
                <c:formatCode>0.00</c:formatCode>
                <c:ptCount val="11"/>
                <c:pt idx="0">
                  <c:v>4.65343262147164</c:v>
                </c:pt>
                <c:pt idx="1">
                  <c:v>4.424454744965621</c:v>
                </c:pt>
                <c:pt idx="2">
                  <c:v>6.732731120720777</c:v>
                </c:pt>
                <c:pt idx="3">
                  <c:v>8.038970672034837</c:v>
                </c:pt>
                <c:pt idx="4">
                  <c:v>9.03870603388066</c:v>
                </c:pt>
                <c:pt idx="5">
                  <c:v>9.875888254327406</c:v>
                </c:pt>
                <c:pt idx="6">
                  <c:v>9.114568175375569</c:v>
                </c:pt>
                <c:pt idx="7">
                  <c:v>10.38921066432696</c:v>
                </c:pt>
                <c:pt idx="8">
                  <c:v>9.624221451106528</c:v>
                </c:pt>
                <c:pt idx="9">
                  <c:v>9.56711922593539</c:v>
                </c:pt>
                <c:pt idx="10">
                  <c:v>8.267178414134898</c:v>
                </c:pt>
              </c:numCache>
            </c:numRef>
          </c:val>
        </c:ser>
        <c:ser>
          <c:idx val="22"/>
          <c:order val="22"/>
          <c:tx>
            <c:strRef>
              <c:f>'PLFA-PLEL graphs'!$A$25</c:f>
              <c:strCache>
                <c:ptCount val="1"/>
                <c:pt idx="0">
                  <c:v>cyc-19:0</c:v>
                </c:pt>
              </c:strCache>
            </c:strRef>
          </c:tx>
          <c:invertIfNegative val="0"/>
          <c:cat>
            <c:numRef>
              <c:f>'PLFA-PLEL graphs'!$B$2:$L$2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graphs'!$B$25:$L$25</c:f>
              <c:numCache>
                <c:formatCode>0.00</c:formatCode>
                <c:ptCount val="11"/>
                <c:pt idx="0">
                  <c:v>0.60409949589695</c:v>
                </c:pt>
                <c:pt idx="1">
                  <c:v>0.593212229217718</c:v>
                </c:pt>
                <c:pt idx="2">
                  <c:v>0.428558792209914</c:v>
                </c:pt>
                <c:pt idx="3">
                  <c:v>0.41716525663621</c:v>
                </c:pt>
                <c:pt idx="4">
                  <c:v>0.448040227840347</c:v>
                </c:pt>
                <c:pt idx="5">
                  <c:v>0.532403129954969</c:v>
                </c:pt>
                <c:pt idx="6">
                  <c:v>0.360006806260294</c:v>
                </c:pt>
                <c:pt idx="7">
                  <c:v>0.589960660116973</c:v>
                </c:pt>
                <c:pt idx="8">
                  <c:v>0.472774331894925</c:v>
                </c:pt>
                <c:pt idx="9">
                  <c:v>0.342002012496783</c:v>
                </c:pt>
                <c:pt idx="10">
                  <c:v>0.441765951235432</c:v>
                </c:pt>
              </c:numCache>
            </c:numRef>
          </c:val>
        </c:ser>
        <c:ser>
          <c:idx val="23"/>
          <c:order val="23"/>
          <c:tx>
            <c:strRef>
              <c:f>'PLFA-PLEL graphs'!$A$26</c:f>
              <c:strCache>
                <c:ptCount val="1"/>
                <c:pt idx="0">
                  <c:v>20:0</c:v>
                </c:pt>
              </c:strCache>
            </c:strRef>
          </c:tx>
          <c:invertIfNegative val="0"/>
          <c:cat>
            <c:numRef>
              <c:f>'PLFA-PLEL graphs'!$B$2:$L$2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graphs'!$B$26:$L$26</c:f>
              <c:numCache>
                <c:formatCode>0.00</c:formatCode>
                <c:ptCount val="11"/>
                <c:pt idx="0">
                  <c:v>0.283907011144315</c:v>
                </c:pt>
                <c:pt idx="1">
                  <c:v>0.202914478424007</c:v>
                </c:pt>
                <c:pt idx="2">
                  <c:v>0.22230799178793</c:v>
                </c:pt>
                <c:pt idx="3">
                  <c:v>0.237227588405873</c:v>
                </c:pt>
                <c:pt idx="4">
                  <c:v>0.311739496550066</c:v>
                </c:pt>
                <c:pt idx="5">
                  <c:v>0.512706014685251</c:v>
                </c:pt>
                <c:pt idx="6">
                  <c:v>0.463962457189986</c:v>
                </c:pt>
                <c:pt idx="7">
                  <c:v>0.519823333900561</c:v>
                </c:pt>
                <c:pt idx="8">
                  <c:v>0.457246001567736</c:v>
                </c:pt>
                <c:pt idx="9">
                  <c:v>0.487947333764542</c:v>
                </c:pt>
                <c:pt idx="10">
                  <c:v>0.568744456743205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-2131476040"/>
        <c:axId val="-2131483320"/>
      </c:barChart>
      <c:lineChart>
        <c:grouping val="standard"/>
        <c:varyColors val="0"/>
        <c:ser>
          <c:idx val="24"/>
          <c:order val="24"/>
          <c:tx>
            <c:strRef>
              <c:f>'PLFA-PLEL graphs'!$A$31</c:f>
              <c:strCache>
                <c:ptCount val="1"/>
                <c:pt idx="0">
                  <c:v>Archaea biomas</c:v>
                </c:pt>
              </c:strCache>
            </c:strRef>
          </c:tx>
          <c:spPr>
            <a:ln w="22225">
              <a:solidFill>
                <a:schemeClr val="tx1"/>
              </a:solidFill>
              <a:prstDash val="sysDash"/>
            </a:ln>
          </c:spPr>
          <c:marker>
            <c:symbol val="circle"/>
            <c:size val="11"/>
            <c:spPr>
              <a:noFill/>
              <a:ln w="19050">
                <a:solidFill>
                  <a:schemeClr val="tx1"/>
                </a:solidFill>
              </a:ln>
            </c:spPr>
          </c:marker>
          <c:val>
            <c:numRef>
              <c:f>'PLFA-PLEL graphs'!$B$30:$L$30</c:f>
              <c:numCache>
                <c:formatCode>0.00</c:formatCode>
                <c:ptCount val="11"/>
                <c:pt idx="0">
                  <c:v>40.53231117994716</c:v>
                </c:pt>
                <c:pt idx="1">
                  <c:v>103.2964705888306</c:v>
                </c:pt>
                <c:pt idx="2">
                  <c:v>80.24037374216904</c:v>
                </c:pt>
                <c:pt idx="3">
                  <c:v>70.47553367886268</c:v>
                </c:pt>
                <c:pt idx="4">
                  <c:v>65.24803848614568</c:v>
                </c:pt>
                <c:pt idx="5">
                  <c:v>50.76568646230409</c:v>
                </c:pt>
                <c:pt idx="6">
                  <c:v>86.39115130342509</c:v>
                </c:pt>
                <c:pt idx="7">
                  <c:v>31.76229565007522</c:v>
                </c:pt>
                <c:pt idx="8">
                  <c:v>29.50089283904687</c:v>
                </c:pt>
                <c:pt idx="9">
                  <c:v>51.08615893254158</c:v>
                </c:pt>
                <c:pt idx="10">
                  <c:v>106.3815128871311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2131491912"/>
        <c:axId val="-2131486424"/>
      </c:lineChart>
      <c:catAx>
        <c:axId val="-213147604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 b="0"/>
                  <a:t>Day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-2131483320"/>
        <c:crosses val="autoZero"/>
        <c:auto val="1"/>
        <c:lblAlgn val="ctr"/>
        <c:lblOffset val="100"/>
        <c:noMultiLvlLbl val="0"/>
      </c:catAx>
      <c:valAx>
        <c:axId val="-2131483320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 b="0"/>
                  <a:t>Mol %</a:t>
                </a:r>
              </a:p>
            </c:rich>
          </c:tx>
          <c:overlay val="0"/>
        </c:title>
        <c:numFmt formatCode="0%" sourceLinked="1"/>
        <c:majorTickMark val="out"/>
        <c:minorTickMark val="none"/>
        <c:tickLblPos val="nextTo"/>
        <c:crossAx val="-2131476040"/>
        <c:crosses val="autoZero"/>
        <c:crossBetween val="between"/>
      </c:valAx>
      <c:valAx>
        <c:axId val="-2131486424"/>
        <c:scaling>
          <c:orientation val="minMax"/>
        </c:scaling>
        <c:delete val="0"/>
        <c:axPos val="r"/>
        <c:title>
          <c:tx>
            <c:rich>
              <a:bodyPr rot="-5400000" vert="horz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100" b="0"/>
                  <a:t>Total PLFA </a:t>
                </a:r>
                <a:r>
                  <a:rPr lang="en-US" sz="1100" b="0" i="0" baseline="0"/>
                  <a:t>mol g-1 VS </a:t>
                </a:r>
                <a:endParaRPr lang="en-GB" sz="1100" b="0"/>
              </a:p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 sz="1100" b="0"/>
              </a:p>
            </c:rich>
          </c:tx>
          <c:layout>
            <c:manualLayout>
              <c:xMode val="edge"/>
              <c:yMode val="edge"/>
              <c:x val="0.926512775295054"/>
              <c:y val="0.302765223750352"/>
            </c:manualLayout>
          </c:layout>
          <c:overlay val="0"/>
        </c:title>
        <c:numFmt formatCode="0" sourceLinked="0"/>
        <c:majorTickMark val="out"/>
        <c:minorTickMark val="none"/>
        <c:tickLblPos val="nextTo"/>
        <c:crossAx val="-2131491912"/>
        <c:crosses val="max"/>
        <c:crossBetween val="between"/>
      </c:valAx>
      <c:catAx>
        <c:axId val="-2131491912"/>
        <c:scaling>
          <c:orientation val="minMax"/>
        </c:scaling>
        <c:delete val="1"/>
        <c:axPos val="b"/>
        <c:majorTickMark val="out"/>
        <c:minorTickMark val="none"/>
        <c:tickLblPos val="none"/>
        <c:crossAx val="-2131486424"/>
        <c:crosses val="autoZero"/>
        <c:auto val="1"/>
        <c:lblAlgn val="ctr"/>
        <c:lblOffset val="100"/>
        <c:noMultiLvlLbl val="0"/>
      </c:catAx>
    </c:plotArea>
    <c:legend>
      <c:legendPos val="r"/>
      <c:layout>
        <c:manualLayout>
          <c:xMode val="edge"/>
          <c:yMode val="edge"/>
          <c:x val="0.0264783578171368"/>
          <c:y val="0.823962664260652"/>
          <c:w val="0.243967021148307"/>
          <c:h val="0.176037250566031"/>
        </c:manualLayout>
      </c:layout>
      <c:overlay val="0"/>
      <c:txPr>
        <a:bodyPr/>
        <a:lstStyle/>
        <a:p>
          <a:pPr>
            <a:defRPr sz="800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0000000000001" l="0.700000000000001" r="0.700000000000001" t="0.750000000000001" header="0.3" footer="0.3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'PLFA-PLEL graphs'!$M$27</c:f>
              <c:strCache>
                <c:ptCount val="1"/>
                <c:pt idx="0">
                  <c:v>i20:1</c:v>
                </c:pt>
              </c:strCache>
            </c:strRef>
          </c:tx>
          <c:invertIfNegative val="0"/>
          <c:cat>
            <c:numRef>
              <c:f>'PLFA-PLEL graphs'!$N$2:$X$2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graphs'!$N$27:$X$27</c:f>
              <c:numCache>
                <c:formatCode>0.000</c:formatCode>
                <c:ptCount val="11"/>
                <c:pt idx="0">
                  <c:v>32.90009994303137</c:v>
                </c:pt>
                <c:pt idx="2">
                  <c:v>25.88235294117647</c:v>
                </c:pt>
                <c:pt idx="3">
                  <c:v>42.58502192031124</c:v>
                </c:pt>
                <c:pt idx="4">
                  <c:v>23.16479243473693</c:v>
                </c:pt>
                <c:pt idx="5">
                  <c:v>25.61148736429868</c:v>
                </c:pt>
                <c:pt idx="6">
                  <c:v>24.63301769985273</c:v>
                </c:pt>
                <c:pt idx="7">
                  <c:v>15.82836250806686</c:v>
                </c:pt>
                <c:pt idx="8">
                  <c:v>12.27688324108967</c:v>
                </c:pt>
                <c:pt idx="9">
                  <c:v>24.11670331027242</c:v>
                </c:pt>
                <c:pt idx="10">
                  <c:v>11.4603044127532</c:v>
                </c:pt>
              </c:numCache>
            </c:numRef>
          </c:val>
        </c:ser>
        <c:ser>
          <c:idx val="1"/>
          <c:order val="1"/>
          <c:tx>
            <c:strRef>
              <c:f>'PLFA-PLEL graphs'!$M$28</c:f>
              <c:strCache>
                <c:ptCount val="1"/>
                <c:pt idx="0">
                  <c:v>i20:0</c:v>
                </c:pt>
              </c:strCache>
            </c:strRef>
          </c:tx>
          <c:invertIfNegative val="0"/>
          <c:cat>
            <c:numRef>
              <c:f>'PLFA-PLEL graphs'!$N$2:$X$2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graphs'!$N$28:$X$28</c:f>
              <c:numCache>
                <c:formatCode>0.000</c:formatCode>
                <c:ptCount val="11"/>
                <c:pt idx="0">
                  <c:v>37.80898870214002</c:v>
                </c:pt>
                <c:pt idx="2">
                  <c:v>63.52941176470587</c:v>
                </c:pt>
                <c:pt idx="3">
                  <c:v>0.0</c:v>
                </c:pt>
                <c:pt idx="4">
                  <c:v>53.94700800702174</c:v>
                </c:pt>
                <c:pt idx="5">
                  <c:v>59.21728411728826</c:v>
                </c:pt>
                <c:pt idx="6">
                  <c:v>52.91447972951562</c:v>
                </c:pt>
                <c:pt idx="7">
                  <c:v>74.86379352952008</c:v>
                </c:pt>
                <c:pt idx="8">
                  <c:v>66.87256371915169</c:v>
                </c:pt>
                <c:pt idx="9">
                  <c:v>30.10629381896019</c:v>
                </c:pt>
                <c:pt idx="10">
                  <c:v>13.13337094844978</c:v>
                </c:pt>
              </c:numCache>
            </c:numRef>
          </c:val>
        </c:ser>
        <c:ser>
          <c:idx val="2"/>
          <c:order val="2"/>
          <c:tx>
            <c:strRef>
              <c:f>'PLFA-PLEL graphs'!$M$29</c:f>
              <c:strCache>
                <c:ptCount val="1"/>
                <c:pt idx="0">
                  <c:v>i40:0</c:v>
                </c:pt>
              </c:strCache>
            </c:strRef>
          </c:tx>
          <c:invertIfNegative val="0"/>
          <c:cat>
            <c:numRef>
              <c:f>'PLFA-PLEL graphs'!$N$2:$X$2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graphs'!$N$29:$X$29</c:f>
              <c:numCache>
                <c:formatCode>0.000</c:formatCode>
                <c:ptCount val="11"/>
                <c:pt idx="0">
                  <c:v>29.29091135482862</c:v>
                </c:pt>
                <c:pt idx="2">
                  <c:v>10.58823529411765</c:v>
                </c:pt>
                <c:pt idx="3">
                  <c:v>57.41497807968875</c:v>
                </c:pt>
                <c:pt idx="4">
                  <c:v>22.88819955824135</c:v>
                </c:pt>
                <c:pt idx="5">
                  <c:v>15.17122851841306</c:v>
                </c:pt>
                <c:pt idx="6">
                  <c:v>22.45250257063164</c:v>
                </c:pt>
                <c:pt idx="7">
                  <c:v>9.307843962413065</c:v>
                </c:pt>
                <c:pt idx="8">
                  <c:v>20.85055303975862</c:v>
                </c:pt>
                <c:pt idx="9">
                  <c:v>45.7770028707674</c:v>
                </c:pt>
                <c:pt idx="10">
                  <c:v>75.406324638797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-2131307432"/>
        <c:axId val="-2131502584"/>
      </c:barChart>
      <c:lineChart>
        <c:grouping val="standard"/>
        <c:varyColors val="0"/>
        <c:ser>
          <c:idx val="3"/>
          <c:order val="3"/>
          <c:tx>
            <c:strRef>
              <c:f>'PLFA-PLEL graphs'!$A$30</c:f>
              <c:strCache>
                <c:ptCount val="1"/>
                <c:pt idx="0">
                  <c:v>Bacterial biomas</c:v>
                </c:pt>
              </c:strCache>
            </c:strRef>
          </c:tx>
          <c:spPr>
            <a:ln w="25400">
              <a:solidFill>
                <a:prstClr val="black"/>
              </a:solidFill>
              <a:prstDash val="sysDash"/>
            </a:ln>
          </c:spPr>
          <c:marker>
            <c:symbol val="circle"/>
            <c:size val="11"/>
            <c:spPr>
              <a:noFill/>
              <a:ln w="19050">
                <a:solidFill>
                  <a:prstClr val="black"/>
                </a:solidFill>
              </a:ln>
            </c:spPr>
          </c:marker>
          <c:val>
            <c:numRef>
              <c:f>'PLFA-PLEL graphs'!$N$31:$X$31</c:f>
              <c:numCache>
                <c:formatCode>0.000</c:formatCode>
                <c:ptCount val="11"/>
                <c:pt idx="0">
                  <c:v>0.648226428571428</c:v>
                </c:pt>
                <c:pt idx="2">
                  <c:v>0.146551724137931</c:v>
                </c:pt>
                <c:pt idx="3">
                  <c:v>0.0306967446270833</c:v>
                </c:pt>
                <c:pt idx="4">
                  <c:v>0.677882209642606</c:v>
                </c:pt>
                <c:pt idx="5">
                  <c:v>1.231059982823048</c:v>
                </c:pt>
                <c:pt idx="6">
                  <c:v>0.510223205951608</c:v>
                </c:pt>
                <c:pt idx="7">
                  <c:v>0.558227251294802</c:v>
                </c:pt>
                <c:pt idx="8">
                  <c:v>0.0739186137337625</c:v>
                </c:pt>
                <c:pt idx="9">
                  <c:v>0.0781807769792157</c:v>
                </c:pt>
                <c:pt idx="10">
                  <c:v>0.279943383602358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2131508056"/>
        <c:axId val="-2131499608"/>
      </c:lineChart>
      <c:catAx>
        <c:axId val="-213130743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-2131502584"/>
        <c:crosses val="autoZero"/>
        <c:auto val="1"/>
        <c:lblAlgn val="ctr"/>
        <c:lblOffset val="100"/>
        <c:noMultiLvlLbl val="0"/>
      </c:catAx>
      <c:valAx>
        <c:axId val="-2131502584"/>
        <c:scaling>
          <c:orientation val="minMax"/>
        </c:scaling>
        <c:delete val="0"/>
        <c:axPos val="l"/>
        <c:majorGridlines/>
        <c:numFmt formatCode="0%" sourceLinked="1"/>
        <c:majorTickMark val="out"/>
        <c:minorTickMark val="none"/>
        <c:tickLblPos val="nextTo"/>
        <c:crossAx val="-2131307432"/>
        <c:crosses val="autoZero"/>
        <c:crossBetween val="between"/>
      </c:valAx>
      <c:valAx>
        <c:axId val="-2131499608"/>
        <c:scaling>
          <c:orientation val="minMax"/>
        </c:scaling>
        <c:delete val="0"/>
        <c:axPos val="r"/>
        <c:numFmt formatCode="0.000" sourceLinked="1"/>
        <c:majorTickMark val="out"/>
        <c:minorTickMark val="none"/>
        <c:tickLblPos val="nextTo"/>
        <c:crossAx val="-2131508056"/>
        <c:crosses val="max"/>
        <c:crossBetween val="between"/>
      </c:valAx>
      <c:catAx>
        <c:axId val="-2131508056"/>
        <c:scaling>
          <c:orientation val="minMax"/>
        </c:scaling>
        <c:delete val="1"/>
        <c:axPos val="b"/>
        <c:majorTickMark val="out"/>
        <c:minorTickMark val="none"/>
        <c:tickLblPos val="none"/>
        <c:crossAx val="-2131499608"/>
        <c:crosses val="autoZero"/>
        <c:auto val="1"/>
        <c:lblAlgn val="ctr"/>
        <c:lblOffset val="100"/>
        <c:noMultiLvlLbl val="0"/>
      </c:catAx>
    </c:plotArea>
    <c:legend>
      <c:legendPos val="r"/>
      <c:overlay val="0"/>
    </c:legend>
    <c:plotVisOnly val="1"/>
    <c:dispBlanksAs val="span"/>
    <c:showDLblsOverMax val="0"/>
  </c:chart>
  <c:printSettings>
    <c:headerFooter/>
    <c:pageMargins b="0.750000000000001" l="0.700000000000001" r="0.700000000000001" t="0.750000000000001" header="0.3" footer="0.3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47008981693872"/>
          <c:y val="0.0513585977626181"/>
          <c:w val="0.526735557175676"/>
          <c:h val="0.832756194724272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'PLFA-PLEL graphs'!$A$27</c:f>
              <c:strCache>
                <c:ptCount val="1"/>
                <c:pt idx="0">
                  <c:v>i20:1</c:v>
                </c:pt>
              </c:strCache>
            </c:strRef>
          </c:tx>
          <c:spPr>
            <a:ln>
              <a:solidFill>
                <a:prstClr val="black"/>
              </a:solidFill>
            </a:ln>
          </c:spPr>
          <c:invertIfNegative val="0"/>
          <c:cat>
            <c:numRef>
              <c:f>'PLFA-PLEL graphs'!$B$2:$L$2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graphs'!$B$27:$L$27</c:f>
              <c:numCache>
                <c:formatCode>0.000</c:formatCode>
                <c:ptCount val="11"/>
                <c:pt idx="0">
                  <c:v>32.90009994303137</c:v>
                </c:pt>
                <c:pt idx="2">
                  <c:v>41.65773871359715</c:v>
                </c:pt>
                <c:pt idx="3">
                  <c:v>57.00016850017611</c:v>
                </c:pt>
                <c:pt idx="4">
                  <c:v>17.49068220782005</c:v>
                </c:pt>
                <c:pt idx="5">
                  <c:v>26.38033416193435</c:v>
                </c:pt>
                <c:pt idx="6">
                  <c:v>20.22789568310257</c:v>
                </c:pt>
                <c:pt idx="7">
                  <c:v>40.20835089935441</c:v>
                </c:pt>
                <c:pt idx="8">
                  <c:v>4.45436956897572</c:v>
                </c:pt>
                <c:pt idx="9">
                  <c:v>7.328400337397636</c:v>
                </c:pt>
                <c:pt idx="10">
                  <c:v>17.92320039221303</c:v>
                </c:pt>
              </c:numCache>
            </c:numRef>
          </c:val>
        </c:ser>
        <c:ser>
          <c:idx val="1"/>
          <c:order val="1"/>
          <c:tx>
            <c:strRef>
              <c:f>'PLFA-PLEL graphs'!$A$28</c:f>
              <c:strCache>
                <c:ptCount val="1"/>
                <c:pt idx="0">
                  <c:v>i20:0</c:v>
                </c:pt>
              </c:strCache>
            </c:strRef>
          </c:tx>
          <c:spPr>
            <a:ln>
              <a:solidFill>
                <a:prstClr val="black"/>
              </a:solidFill>
            </a:ln>
          </c:spPr>
          <c:invertIfNegative val="0"/>
          <c:cat>
            <c:numRef>
              <c:f>'PLFA-PLEL graphs'!$B$2:$L$2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graphs'!$B$28:$L$28</c:f>
              <c:numCache>
                <c:formatCode>0.000</c:formatCode>
                <c:ptCount val="11"/>
                <c:pt idx="0">
                  <c:v>37.80898870214002</c:v>
                </c:pt>
                <c:pt idx="2">
                  <c:v>47.87900137732911</c:v>
                </c:pt>
                <c:pt idx="3">
                  <c:v>32.21035734455842</c:v>
                </c:pt>
                <c:pt idx="4">
                  <c:v>43.85551030094856</c:v>
                </c:pt>
                <c:pt idx="5">
                  <c:v>40.56975206429043</c:v>
                </c:pt>
                <c:pt idx="6">
                  <c:v>59.58641239211581</c:v>
                </c:pt>
                <c:pt idx="7">
                  <c:v>59.79164910064559</c:v>
                </c:pt>
                <c:pt idx="8">
                  <c:v>77.97855336018778</c:v>
                </c:pt>
                <c:pt idx="9">
                  <c:v>42.54577993979825</c:v>
                </c:pt>
                <c:pt idx="10">
                  <c:v>16.36577379906226</c:v>
                </c:pt>
              </c:numCache>
            </c:numRef>
          </c:val>
        </c:ser>
        <c:ser>
          <c:idx val="2"/>
          <c:order val="2"/>
          <c:tx>
            <c:strRef>
              <c:f>'PLFA-PLEL graphs'!$A$29</c:f>
              <c:strCache>
                <c:ptCount val="1"/>
                <c:pt idx="0">
                  <c:v>i40:0</c:v>
                </c:pt>
              </c:strCache>
            </c:strRef>
          </c:tx>
          <c:spPr>
            <a:ln>
              <a:solidFill>
                <a:prstClr val="black"/>
              </a:solidFill>
            </a:ln>
          </c:spPr>
          <c:invertIfNegative val="0"/>
          <c:cat>
            <c:numRef>
              <c:f>'PLFA-PLEL graphs'!$B$2:$L$2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graphs'!$B$29:$L$29</c:f>
              <c:numCache>
                <c:formatCode>0.000</c:formatCode>
                <c:ptCount val="11"/>
                <c:pt idx="0">
                  <c:v>29.29091135482862</c:v>
                </c:pt>
                <c:pt idx="2">
                  <c:v>10.46325990907374</c:v>
                </c:pt>
                <c:pt idx="3">
                  <c:v>10.78947415526547</c:v>
                </c:pt>
                <c:pt idx="4">
                  <c:v>38.65380749123138</c:v>
                </c:pt>
                <c:pt idx="5">
                  <c:v>33.04991377377522</c:v>
                </c:pt>
                <c:pt idx="6">
                  <c:v>20.18569192478161</c:v>
                </c:pt>
                <c:pt idx="7">
                  <c:v>0.0</c:v>
                </c:pt>
                <c:pt idx="8">
                  <c:v>17.56707707083649</c:v>
                </c:pt>
                <c:pt idx="9">
                  <c:v>50.1258197228041</c:v>
                </c:pt>
                <c:pt idx="10">
                  <c:v>65.71102580872471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-2131564456"/>
        <c:axId val="-2131570616"/>
      </c:barChart>
      <c:lineChart>
        <c:grouping val="standard"/>
        <c:varyColors val="0"/>
        <c:ser>
          <c:idx val="4"/>
          <c:order val="4"/>
          <c:tx>
            <c:strRef>
              <c:f>'PLFA-PLEL graphs'!$A$32</c:f>
              <c:strCache>
                <c:ptCount val="1"/>
                <c:pt idx="0">
                  <c:v>Methane %</c:v>
                </c:pt>
              </c:strCache>
            </c:strRef>
          </c:tx>
          <c:spPr>
            <a:ln w="15875">
              <a:solidFill>
                <a:schemeClr val="tx1"/>
              </a:solidFill>
            </a:ln>
          </c:spPr>
          <c:marker>
            <c:symbol val="circle"/>
            <c:size val="7"/>
            <c:spPr>
              <a:solidFill>
                <a:sysClr val="window" lastClr="FFFFFF">
                  <a:lumMod val="85000"/>
                </a:sysClr>
              </a:solidFill>
              <a:ln w="19050">
                <a:solidFill>
                  <a:schemeClr val="tx1"/>
                </a:solidFill>
              </a:ln>
            </c:spPr>
          </c:marker>
          <c:val>
            <c:numRef>
              <c:f>'PLFA-PLEL graphs'!$B$32:$L$32</c:f>
              <c:numCache>
                <c:formatCode>General</c:formatCode>
                <c:ptCount val="11"/>
                <c:pt idx="0">
                  <c:v>0.0</c:v>
                </c:pt>
                <c:pt idx="1">
                  <c:v>52.7</c:v>
                </c:pt>
                <c:pt idx="2">
                  <c:v>79.8</c:v>
                </c:pt>
                <c:pt idx="3">
                  <c:v>72.93333333333332</c:v>
                </c:pt>
                <c:pt idx="4">
                  <c:v>70.83333333333333</c:v>
                </c:pt>
                <c:pt idx="5">
                  <c:v>69.46666666666665</c:v>
                </c:pt>
                <c:pt idx="6">
                  <c:v>69.5</c:v>
                </c:pt>
                <c:pt idx="7">
                  <c:v>41.4</c:v>
                </c:pt>
                <c:pt idx="8">
                  <c:v>47.65</c:v>
                </c:pt>
                <c:pt idx="9">
                  <c:v>21.1</c:v>
                </c:pt>
                <c:pt idx="10">
                  <c:v>51.15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2131564456"/>
        <c:axId val="-2131570616"/>
      </c:lineChart>
      <c:lineChart>
        <c:grouping val="standard"/>
        <c:varyColors val="0"/>
        <c:ser>
          <c:idx val="3"/>
          <c:order val="3"/>
          <c:tx>
            <c:strRef>
              <c:f>'PLFA-PLEL graphs'!$A$30</c:f>
              <c:strCache>
                <c:ptCount val="1"/>
                <c:pt idx="0">
                  <c:v>Bacterial biomas</c:v>
                </c:pt>
              </c:strCache>
            </c:strRef>
          </c:tx>
          <c:spPr>
            <a:ln w="15875">
              <a:solidFill>
                <a:prstClr val="black"/>
              </a:solidFill>
              <a:prstDash val="sysDash"/>
            </a:ln>
          </c:spPr>
          <c:marker>
            <c:symbol val="circle"/>
            <c:size val="7"/>
            <c:spPr>
              <a:noFill/>
              <a:ln w="22225">
                <a:solidFill>
                  <a:prstClr val="black"/>
                </a:solidFill>
              </a:ln>
            </c:spPr>
          </c:marker>
          <c:val>
            <c:numRef>
              <c:f>'PLFA-PLEL graphs'!$B$31:$L$31</c:f>
              <c:numCache>
                <c:formatCode>0.000</c:formatCode>
                <c:ptCount val="11"/>
                <c:pt idx="0">
                  <c:v>0.648226428571428</c:v>
                </c:pt>
                <c:pt idx="2">
                  <c:v>0.741593954702824</c:v>
                </c:pt>
                <c:pt idx="3">
                  <c:v>0.776854923522815</c:v>
                </c:pt>
                <c:pt idx="4">
                  <c:v>0.35396220674933</c:v>
                </c:pt>
                <c:pt idx="5">
                  <c:v>0.463601898796823</c:v>
                </c:pt>
                <c:pt idx="6">
                  <c:v>0.316779825578437</c:v>
                </c:pt>
                <c:pt idx="7">
                  <c:v>0.00910426244711375</c:v>
                </c:pt>
                <c:pt idx="8">
                  <c:v>0.0754286519243256</c:v>
                </c:pt>
                <c:pt idx="9">
                  <c:v>0.100607989531018</c:v>
                </c:pt>
                <c:pt idx="10">
                  <c:v>0.412775862398571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2131579288"/>
        <c:axId val="-2131575288"/>
      </c:lineChart>
      <c:catAx>
        <c:axId val="-213156445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Day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-2131570616"/>
        <c:crosses val="autoZero"/>
        <c:auto val="1"/>
        <c:lblAlgn val="ctr"/>
        <c:lblOffset val="100"/>
        <c:noMultiLvlLbl val="0"/>
      </c:catAx>
      <c:valAx>
        <c:axId val="-2131570616"/>
        <c:scaling>
          <c:orientation val="minMax"/>
          <c:max val="100.0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 b="0"/>
                  <a:t>Biogas methane content and PLEL Mol contrbution</a:t>
                </a:r>
              </a:p>
              <a:p>
                <a:pPr>
                  <a:defRPr/>
                </a:pPr>
                <a:r>
                  <a:rPr lang="en-US" b="0"/>
                  <a:t>(%)</a:t>
                </a:r>
              </a:p>
            </c:rich>
          </c:tx>
          <c:overlay val="0"/>
        </c:title>
        <c:numFmt formatCode="0" sourceLinked="0"/>
        <c:majorTickMark val="out"/>
        <c:minorTickMark val="none"/>
        <c:tickLblPos val="nextTo"/>
        <c:crossAx val="-2131564456"/>
        <c:crosses val="autoZero"/>
        <c:crossBetween val="between"/>
      </c:valAx>
      <c:valAx>
        <c:axId val="-2131575288"/>
        <c:scaling>
          <c:orientation val="minMax"/>
          <c:max val="1.4"/>
        </c:scaling>
        <c:delete val="0"/>
        <c:axPos val="r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 sz="1000" b="0" i="0" u="none" strike="noStrike" baseline="0"/>
                  <a:t>Total PLFA (mol g-1 VS)</a:t>
                </a:r>
              </a:p>
            </c:rich>
          </c:tx>
          <c:overlay val="0"/>
        </c:title>
        <c:numFmt formatCode="0.0" sourceLinked="0"/>
        <c:majorTickMark val="out"/>
        <c:minorTickMark val="none"/>
        <c:tickLblPos val="nextTo"/>
        <c:crossAx val="-2131579288"/>
        <c:crosses val="max"/>
        <c:crossBetween val="between"/>
      </c:valAx>
      <c:catAx>
        <c:axId val="-2131579288"/>
        <c:scaling>
          <c:orientation val="minMax"/>
        </c:scaling>
        <c:delete val="1"/>
        <c:axPos val="b"/>
        <c:majorTickMark val="out"/>
        <c:minorTickMark val="none"/>
        <c:tickLblPos val="none"/>
        <c:crossAx val="-2131575288"/>
        <c:crosses val="autoZero"/>
        <c:auto val="1"/>
        <c:lblAlgn val="ctr"/>
        <c:lblOffset val="100"/>
        <c:noMultiLvlLbl val="0"/>
      </c:catAx>
    </c:plotArea>
    <c:legend>
      <c:legendPos val="r"/>
      <c:layout>
        <c:manualLayout>
          <c:xMode val="edge"/>
          <c:yMode val="edge"/>
          <c:x val="0.768566651209768"/>
          <c:y val="0.263122755142071"/>
          <c:w val="0.231433348790233"/>
          <c:h val="0.301520779256587"/>
        </c:manualLayout>
      </c:layout>
      <c:overlay val="0"/>
    </c:legend>
    <c:plotVisOnly val="1"/>
    <c:dispBlanksAs val="span"/>
    <c:showDLblsOverMax val="0"/>
  </c:chart>
  <c:printSettings>
    <c:headerFooter/>
    <c:pageMargins b="0.750000000000001" l="0.700000000000001" r="0.700000000000001" t="0.750000000000001" header="0.3" footer="0.3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'PLFA-PLEL graphs'!$A$3</c:f>
              <c:strCache>
                <c:ptCount val="1"/>
                <c:pt idx="0">
                  <c:v>11:0</c:v>
                </c:pt>
              </c:strCache>
            </c:strRef>
          </c:tx>
          <c:invertIfNegative val="0"/>
          <c:cat>
            <c:numRef>
              <c:f>'PLFA-PLEL graphs'!$B$2:$L$2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graphs'!$B$3:$L$3</c:f>
              <c:numCache>
                <c:formatCode>0.00</c:formatCode>
                <c:ptCount val="11"/>
                <c:pt idx="0">
                  <c:v>1.881469197147729</c:v>
                </c:pt>
                <c:pt idx="1">
                  <c:v>3.102805123199888</c:v>
                </c:pt>
                <c:pt idx="2">
                  <c:v>0.763077453603198</c:v>
                </c:pt>
                <c:pt idx="3">
                  <c:v>0.405383348812838</c:v>
                </c:pt>
                <c:pt idx="4">
                  <c:v>0.501473091363747</c:v>
                </c:pt>
                <c:pt idx="5">
                  <c:v>0.878915980001462</c:v>
                </c:pt>
                <c:pt idx="6">
                  <c:v>1.072360267558508</c:v>
                </c:pt>
                <c:pt idx="7">
                  <c:v>0.456241571301639</c:v>
                </c:pt>
                <c:pt idx="8">
                  <c:v>0.954930965425147</c:v>
                </c:pt>
                <c:pt idx="9">
                  <c:v>1.083071651214883</c:v>
                </c:pt>
                <c:pt idx="10">
                  <c:v>0.82975226484583</c:v>
                </c:pt>
              </c:numCache>
            </c:numRef>
          </c:val>
        </c:ser>
        <c:ser>
          <c:idx val="1"/>
          <c:order val="1"/>
          <c:tx>
            <c:strRef>
              <c:f>'PLFA-PLEL graphs'!$A$4</c:f>
              <c:strCache>
                <c:ptCount val="1"/>
                <c:pt idx="0">
                  <c:v>2OH-10:0</c:v>
                </c:pt>
              </c:strCache>
            </c:strRef>
          </c:tx>
          <c:invertIfNegative val="0"/>
          <c:cat>
            <c:numRef>
              <c:f>'PLFA-PLEL graphs'!$B$2:$L$2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graphs'!$B$4:$L$4</c:f>
              <c:numCache>
                <c:formatCode>0.00</c:formatCode>
                <c:ptCount val="11"/>
                <c:pt idx="0">
                  <c:v>0.0</c:v>
                </c:pt>
                <c:pt idx="1">
                  <c:v>0.0</c:v>
                </c:pt>
                <c:pt idx="2">
                  <c:v>0.677694565423276</c:v>
                </c:pt>
                <c:pt idx="3">
                  <c:v>0.0</c:v>
                </c:pt>
                <c:pt idx="4">
                  <c:v>0.0</c:v>
                </c:pt>
                <c:pt idx="5">
                  <c:v>0.0</c:v>
                </c:pt>
                <c:pt idx="6">
                  <c:v>0.0</c:v>
                </c:pt>
                <c:pt idx="7">
                  <c:v>0.0</c:v>
                </c:pt>
                <c:pt idx="8">
                  <c:v>0.0</c:v>
                </c:pt>
                <c:pt idx="9">
                  <c:v>0.0</c:v>
                </c:pt>
                <c:pt idx="10">
                  <c:v>0.0</c:v>
                </c:pt>
              </c:numCache>
            </c:numRef>
          </c:val>
        </c:ser>
        <c:ser>
          <c:idx val="2"/>
          <c:order val="2"/>
          <c:tx>
            <c:strRef>
              <c:f>'PLFA-PLEL graphs'!$A$5</c:f>
              <c:strCache>
                <c:ptCount val="1"/>
                <c:pt idx="0">
                  <c:v>12:0</c:v>
                </c:pt>
              </c:strCache>
            </c:strRef>
          </c:tx>
          <c:invertIfNegative val="0"/>
          <c:cat>
            <c:numRef>
              <c:f>'PLFA-PLEL graphs'!$B$2:$L$2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graphs'!$B$5:$L$5</c:f>
              <c:numCache>
                <c:formatCode>0.00</c:formatCode>
                <c:ptCount val="11"/>
                <c:pt idx="0">
                  <c:v>0.0</c:v>
                </c:pt>
                <c:pt idx="1">
                  <c:v>0.0</c:v>
                </c:pt>
                <c:pt idx="2">
                  <c:v>0.0</c:v>
                </c:pt>
                <c:pt idx="3">
                  <c:v>0.0</c:v>
                </c:pt>
                <c:pt idx="4">
                  <c:v>0.0</c:v>
                </c:pt>
                <c:pt idx="5">
                  <c:v>0.0</c:v>
                </c:pt>
                <c:pt idx="6">
                  <c:v>0.0</c:v>
                </c:pt>
                <c:pt idx="7">
                  <c:v>0.0</c:v>
                </c:pt>
                <c:pt idx="8">
                  <c:v>0.0</c:v>
                </c:pt>
                <c:pt idx="9">
                  <c:v>0.0</c:v>
                </c:pt>
                <c:pt idx="10">
                  <c:v>0.0</c:v>
                </c:pt>
              </c:numCache>
            </c:numRef>
          </c:val>
        </c:ser>
        <c:ser>
          <c:idx val="3"/>
          <c:order val="3"/>
          <c:tx>
            <c:strRef>
              <c:f>'PLFA-PLEL graphs'!$A$6</c:f>
              <c:strCache>
                <c:ptCount val="1"/>
                <c:pt idx="0">
                  <c:v>13:0</c:v>
                </c:pt>
              </c:strCache>
            </c:strRef>
          </c:tx>
          <c:invertIfNegative val="0"/>
          <c:cat>
            <c:numRef>
              <c:f>'PLFA-PLEL graphs'!$B$2:$L$2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graphs'!$B$6:$L$6</c:f>
              <c:numCache>
                <c:formatCode>0.00</c:formatCode>
                <c:ptCount val="11"/>
                <c:pt idx="0">
                  <c:v>0.0693689194938725</c:v>
                </c:pt>
                <c:pt idx="1">
                  <c:v>0.402383605857247</c:v>
                </c:pt>
                <c:pt idx="2">
                  <c:v>0.0898513572509008</c:v>
                </c:pt>
                <c:pt idx="3">
                  <c:v>0.104350957724238</c:v>
                </c:pt>
                <c:pt idx="4">
                  <c:v>0.121837772933344</c:v>
                </c:pt>
                <c:pt idx="5">
                  <c:v>0.171909017889641</c:v>
                </c:pt>
                <c:pt idx="6">
                  <c:v>0.161271256100966</c:v>
                </c:pt>
                <c:pt idx="7">
                  <c:v>0.176029629883708</c:v>
                </c:pt>
                <c:pt idx="8">
                  <c:v>0.316504803226162</c:v>
                </c:pt>
                <c:pt idx="9">
                  <c:v>0.28717117068787</c:v>
                </c:pt>
                <c:pt idx="10">
                  <c:v>0.23393591089048</c:v>
                </c:pt>
              </c:numCache>
            </c:numRef>
          </c:val>
        </c:ser>
        <c:ser>
          <c:idx val="4"/>
          <c:order val="4"/>
          <c:tx>
            <c:strRef>
              <c:f>'PLFA-PLEL graphs'!$A$7</c:f>
              <c:strCache>
                <c:ptCount val="1"/>
                <c:pt idx="0">
                  <c:v>2OH-12:0</c:v>
                </c:pt>
              </c:strCache>
            </c:strRef>
          </c:tx>
          <c:invertIfNegative val="0"/>
          <c:cat>
            <c:numRef>
              <c:f>'PLFA-PLEL graphs'!$B$2:$L$2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graphs'!$B$7:$L$7</c:f>
              <c:numCache>
                <c:formatCode>0.00</c:formatCode>
                <c:ptCount val="11"/>
                <c:pt idx="0">
                  <c:v>0.0</c:v>
                </c:pt>
                <c:pt idx="1">
                  <c:v>0.0</c:v>
                </c:pt>
                <c:pt idx="2">
                  <c:v>0.047292368424227</c:v>
                </c:pt>
                <c:pt idx="3">
                  <c:v>0.0189070815552654</c:v>
                </c:pt>
                <c:pt idx="4">
                  <c:v>0.057696729041823</c:v>
                </c:pt>
                <c:pt idx="5">
                  <c:v>0.0694346837065275</c:v>
                </c:pt>
                <c:pt idx="6">
                  <c:v>0.0877081150603072</c:v>
                </c:pt>
                <c:pt idx="7">
                  <c:v>0.0668209727545557</c:v>
                </c:pt>
                <c:pt idx="8">
                  <c:v>0.0963650769494899</c:v>
                </c:pt>
                <c:pt idx="9">
                  <c:v>0.136776750552856</c:v>
                </c:pt>
                <c:pt idx="10">
                  <c:v>0.0454539603002223</c:v>
                </c:pt>
              </c:numCache>
            </c:numRef>
          </c:val>
        </c:ser>
        <c:ser>
          <c:idx val="5"/>
          <c:order val="5"/>
          <c:tx>
            <c:strRef>
              <c:f>'PLFA-PLEL graphs'!$A$8</c:f>
              <c:strCache>
                <c:ptCount val="1"/>
                <c:pt idx="0">
                  <c:v>3OH-12:0</c:v>
                </c:pt>
              </c:strCache>
            </c:strRef>
          </c:tx>
          <c:invertIfNegative val="0"/>
          <c:cat>
            <c:numRef>
              <c:f>'PLFA-PLEL graphs'!$B$2:$L$2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graphs'!$B$8:$L$8</c:f>
              <c:numCache>
                <c:formatCode>0.00</c:formatCode>
                <c:ptCount val="11"/>
                <c:pt idx="0">
                  <c:v>0.0</c:v>
                </c:pt>
                <c:pt idx="1">
                  <c:v>0.0</c:v>
                </c:pt>
                <c:pt idx="2">
                  <c:v>0.0</c:v>
                </c:pt>
                <c:pt idx="3">
                  <c:v>0.0</c:v>
                </c:pt>
                <c:pt idx="4">
                  <c:v>0.0</c:v>
                </c:pt>
                <c:pt idx="5">
                  <c:v>0.0</c:v>
                </c:pt>
                <c:pt idx="6">
                  <c:v>0.0</c:v>
                </c:pt>
                <c:pt idx="7">
                  <c:v>0.0</c:v>
                </c:pt>
                <c:pt idx="8">
                  <c:v>0.0</c:v>
                </c:pt>
                <c:pt idx="9">
                  <c:v>0.0</c:v>
                </c:pt>
                <c:pt idx="10">
                  <c:v>0.0</c:v>
                </c:pt>
              </c:numCache>
            </c:numRef>
          </c:val>
        </c:ser>
        <c:ser>
          <c:idx val="6"/>
          <c:order val="6"/>
          <c:tx>
            <c:strRef>
              <c:f>'PLFA-PLEL graphs'!$A$9</c:f>
              <c:strCache>
                <c:ptCount val="1"/>
                <c:pt idx="0">
                  <c:v>14:0</c:v>
                </c:pt>
              </c:strCache>
            </c:strRef>
          </c:tx>
          <c:invertIfNegative val="0"/>
          <c:cat>
            <c:numRef>
              <c:f>'PLFA-PLEL graphs'!$B$2:$L$2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graphs'!$B$9:$L$9</c:f>
              <c:numCache>
                <c:formatCode>0.00</c:formatCode>
                <c:ptCount val="11"/>
                <c:pt idx="0">
                  <c:v>2.335439591552617</c:v>
                </c:pt>
                <c:pt idx="1">
                  <c:v>5.81483953756809</c:v>
                </c:pt>
                <c:pt idx="2">
                  <c:v>3.732212602807344</c:v>
                </c:pt>
                <c:pt idx="3">
                  <c:v>3.587566264678049</c:v>
                </c:pt>
                <c:pt idx="4">
                  <c:v>3.242311699377495</c:v>
                </c:pt>
                <c:pt idx="5">
                  <c:v>3.707087135500721</c:v>
                </c:pt>
                <c:pt idx="6">
                  <c:v>3.434670201081931</c:v>
                </c:pt>
                <c:pt idx="7">
                  <c:v>4.750441717705038</c:v>
                </c:pt>
                <c:pt idx="8">
                  <c:v>3.570801994717245</c:v>
                </c:pt>
                <c:pt idx="9">
                  <c:v>4.416091306619937</c:v>
                </c:pt>
                <c:pt idx="10">
                  <c:v>3.344907062123731</c:v>
                </c:pt>
              </c:numCache>
            </c:numRef>
          </c:val>
        </c:ser>
        <c:ser>
          <c:idx val="7"/>
          <c:order val="7"/>
          <c:tx>
            <c:strRef>
              <c:f>'PLFA-PLEL graphs'!$A$10</c:f>
              <c:strCache>
                <c:ptCount val="1"/>
                <c:pt idx="0">
                  <c:v>iso-15:0</c:v>
                </c:pt>
              </c:strCache>
            </c:strRef>
          </c:tx>
          <c:invertIfNegative val="0"/>
          <c:cat>
            <c:numRef>
              <c:f>'PLFA-PLEL graphs'!$B$2:$L$2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graphs'!$B$10:$L$10</c:f>
              <c:numCache>
                <c:formatCode>0.00</c:formatCode>
                <c:ptCount val="11"/>
                <c:pt idx="0">
                  <c:v>11.94995607997482</c:v>
                </c:pt>
                <c:pt idx="1">
                  <c:v>11.18099967668095</c:v>
                </c:pt>
                <c:pt idx="2">
                  <c:v>12.15405705888683</c:v>
                </c:pt>
                <c:pt idx="3">
                  <c:v>9.38379622285712</c:v>
                </c:pt>
                <c:pt idx="4">
                  <c:v>9.421531218054845</c:v>
                </c:pt>
                <c:pt idx="5">
                  <c:v>10.74287412074217</c:v>
                </c:pt>
                <c:pt idx="6">
                  <c:v>10.67690683309637</c:v>
                </c:pt>
                <c:pt idx="7">
                  <c:v>10.54833189881762</c:v>
                </c:pt>
                <c:pt idx="8">
                  <c:v>11.13578903131955</c:v>
                </c:pt>
                <c:pt idx="9">
                  <c:v>12.48134757010328</c:v>
                </c:pt>
                <c:pt idx="10">
                  <c:v>9.337535873505704</c:v>
                </c:pt>
              </c:numCache>
            </c:numRef>
          </c:val>
        </c:ser>
        <c:ser>
          <c:idx val="8"/>
          <c:order val="8"/>
          <c:tx>
            <c:strRef>
              <c:f>'PLFA-PLEL graphs'!$A$11</c:f>
              <c:strCache>
                <c:ptCount val="1"/>
                <c:pt idx="0">
                  <c:v>anteiso-15:0</c:v>
                </c:pt>
              </c:strCache>
            </c:strRef>
          </c:tx>
          <c:invertIfNegative val="0"/>
          <c:cat>
            <c:numRef>
              <c:f>'PLFA-PLEL graphs'!$B$2:$L$2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graphs'!$B$11:$L$11</c:f>
              <c:numCache>
                <c:formatCode>0.00</c:formatCode>
                <c:ptCount val="11"/>
                <c:pt idx="0">
                  <c:v>10.03132628650459</c:v>
                </c:pt>
                <c:pt idx="1">
                  <c:v>8.392066562742998</c:v>
                </c:pt>
                <c:pt idx="2">
                  <c:v>10.52124602158063</c:v>
                </c:pt>
                <c:pt idx="3">
                  <c:v>8.493159426622563</c:v>
                </c:pt>
                <c:pt idx="4">
                  <c:v>9.640608028516729</c:v>
                </c:pt>
                <c:pt idx="5">
                  <c:v>10.54176617728408</c:v>
                </c:pt>
                <c:pt idx="6">
                  <c:v>11.61137710611311</c:v>
                </c:pt>
                <c:pt idx="7">
                  <c:v>11.08287003307498</c:v>
                </c:pt>
                <c:pt idx="8">
                  <c:v>10.86748293090213</c:v>
                </c:pt>
                <c:pt idx="9">
                  <c:v>11.82552864120307</c:v>
                </c:pt>
                <c:pt idx="10">
                  <c:v>9.627428191921071</c:v>
                </c:pt>
              </c:numCache>
            </c:numRef>
          </c:val>
        </c:ser>
        <c:ser>
          <c:idx val="9"/>
          <c:order val="9"/>
          <c:tx>
            <c:strRef>
              <c:f>'PLFA-PLEL graphs'!$A$12</c:f>
              <c:strCache>
                <c:ptCount val="1"/>
                <c:pt idx="0">
                  <c:v>15:0</c:v>
                </c:pt>
              </c:strCache>
            </c:strRef>
          </c:tx>
          <c:invertIfNegative val="0"/>
          <c:cat>
            <c:numRef>
              <c:f>'PLFA-PLEL graphs'!$B$2:$L$2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graphs'!$B$12:$L$12</c:f>
              <c:numCache>
                <c:formatCode>0.00</c:formatCode>
                <c:ptCount val="11"/>
                <c:pt idx="0">
                  <c:v>1.986941862805773</c:v>
                </c:pt>
                <c:pt idx="1">
                  <c:v>2.260821587470156</c:v>
                </c:pt>
                <c:pt idx="2">
                  <c:v>1.621410762451833</c:v>
                </c:pt>
                <c:pt idx="3">
                  <c:v>1.507491376271547</c:v>
                </c:pt>
                <c:pt idx="4">
                  <c:v>1.686923130970931</c:v>
                </c:pt>
                <c:pt idx="5">
                  <c:v>1.653576164133517</c:v>
                </c:pt>
                <c:pt idx="6">
                  <c:v>2.050745427991251</c:v>
                </c:pt>
                <c:pt idx="7">
                  <c:v>1.91747182728548</c:v>
                </c:pt>
                <c:pt idx="8">
                  <c:v>1.657577396453835</c:v>
                </c:pt>
                <c:pt idx="9">
                  <c:v>2.04333908413052</c:v>
                </c:pt>
                <c:pt idx="10">
                  <c:v>1.613725985358391</c:v>
                </c:pt>
              </c:numCache>
            </c:numRef>
          </c:val>
        </c:ser>
        <c:ser>
          <c:idx val="10"/>
          <c:order val="10"/>
          <c:tx>
            <c:strRef>
              <c:f>'PLFA-PLEL graphs'!$A$13</c:f>
              <c:strCache>
                <c:ptCount val="1"/>
                <c:pt idx="0">
                  <c:v>3OH-14:0</c:v>
                </c:pt>
              </c:strCache>
            </c:strRef>
          </c:tx>
          <c:invertIfNegative val="0"/>
          <c:cat>
            <c:numRef>
              <c:f>'PLFA-PLEL graphs'!$B$2:$L$2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graphs'!$B$13:$L$13</c:f>
              <c:numCache>
                <c:formatCode>0.00</c:formatCode>
                <c:ptCount val="11"/>
                <c:pt idx="0">
                  <c:v>1.621578331403816</c:v>
                </c:pt>
                <c:pt idx="1">
                  <c:v>1.884108597818708</c:v>
                </c:pt>
                <c:pt idx="2">
                  <c:v>2.411880082518156</c:v>
                </c:pt>
                <c:pt idx="3">
                  <c:v>0.0</c:v>
                </c:pt>
                <c:pt idx="4">
                  <c:v>0.726555437565707</c:v>
                </c:pt>
                <c:pt idx="5">
                  <c:v>1.514427059650364</c:v>
                </c:pt>
                <c:pt idx="6">
                  <c:v>1.647609611090395</c:v>
                </c:pt>
                <c:pt idx="7">
                  <c:v>0.0</c:v>
                </c:pt>
                <c:pt idx="8">
                  <c:v>1.252909821751315</c:v>
                </c:pt>
                <c:pt idx="9">
                  <c:v>1.793303896657996</c:v>
                </c:pt>
                <c:pt idx="10">
                  <c:v>1.448429680219574</c:v>
                </c:pt>
              </c:numCache>
            </c:numRef>
          </c:val>
        </c:ser>
        <c:ser>
          <c:idx val="11"/>
          <c:order val="11"/>
          <c:tx>
            <c:strRef>
              <c:f>'PLFA-PLEL graphs'!$A$14</c:f>
              <c:strCache>
                <c:ptCount val="1"/>
                <c:pt idx="0">
                  <c:v>iso-16:0</c:v>
                </c:pt>
              </c:strCache>
            </c:strRef>
          </c:tx>
          <c:invertIfNegative val="0"/>
          <c:cat>
            <c:numRef>
              <c:f>'PLFA-PLEL graphs'!$B$2:$L$2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graphs'!$B$14:$L$14</c:f>
              <c:numCache>
                <c:formatCode>0.00</c:formatCode>
                <c:ptCount val="11"/>
                <c:pt idx="0">
                  <c:v>2.155184203336673</c:v>
                </c:pt>
                <c:pt idx="1">
                  <c:v>4.919246278180676</c:v>
                </c:pt>
                <c:pt idx="2">
                  <c:v>0.0</c:v>
                </c:pt>
                <c:pt idx="3">
                  <c:v>1.731835616799214</c:v>
                </c:pt>
                <c:pt idx="4">
                  <c:v>1.60026377315804</c:v>
                </c:pt>
                <c:pt idx="5">
                  <c:v>0.668551549111862</c:v>
                </c:pt>
                <c:pt idx="6">
                  <c:v>0.503396876546464</c:v>
                </c:pt>
                <c:pt idx="7">
                  <c:v>1.677526320432347</c:v>
                </c:pt>
                <c:pt idx="8">
                  <c:v>1.08421881796399</c:v>
                </c:pt>
                <c:pt idx="9">
                  <c:v>0.0</c:v>
                </c:pt>
                <c:pt idx="10">
                  <c:v>1.272573819203613</c:v>
                </c:pt>
              </c:numCache>
            </c:numRef>
          </c:val>
        </c:ser>
        <c:ser>
          <c:idx val="12"/>
          <c:order val="12"/>
          <c:tx>
            <c:strRef>
              <c:f>'PLFA-PLEL graphs'!$A$15</c:f>
              <c:strCache>
                <c:ptCount val="1"/>
                <c:pt idx="0">
                  <c:v>cis 16:1 w7</c:v>
                </c:pt>
              </c:strCache>
            </c:strRef>
          </c:tx>
          <c:invertIfNegative val="0"/>
          <c:cat>
            <c:numRef>
              <c:f>'PLFA-PLEL graphs'!$B$2:$L$2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graphs'!$B$15:$L$15</c:f>
              <c:numCache>
                <c:formatCode>0.00</c:formatCode>
                <c:ptCount val="11"/>
                <c:pt idx="0">
                  <c:v>14.48919500402278</c:v>
                </c:pt>
                <c:pt idx="1">
                  <c:v>9.79548543371775</c:v>
                </c:pt>
                <c:pt idx="2">
                  <c:v>15.06986684289271</c:v>
                </c:pt>
                <c:pt idx="3">
                  <c:v>17.92512197640037</c:v>
                </c:pt>
                <c:pt idx="4">
                  <c:v>16.3099203305533</c:v>
                </c:pt>
                <c:pt idx="5">
                  <c:v>15.69094810003155</c:v>
                </c:pt>
                <c:pt idx="6">
                  <c:v>15.66391358916398</c:v>
                </c:pt>
                <c:pt idx="7">
                  <c:v>17.58807258449691</c:v>
                </c:pt>
                <c:pt idx="8">
                  <c:v>17.21922513851253</c:v>
                </c:pt>
                <c:pt idx="9">
                  <c:v>13.63326366554504</c:v>
                </c:pt>
                <c:pt idx="10">
                  <c:v>18.56149533299502</c:v>
                </c:pt>
              </c:numCache>
            </c:numRef>
          </c:val>
        </c:ser>
        <c:ser>
          <c:idx val="13"/>
          <c:order val="13"/>
          <c:tx>
            <c:strRef>
              <c:f>'PLFA-PLEL graphs'!$A$16</c:f>
              <c:strCache>
                <c:ptCount val="1"/>
                <c:pt idx="0">
                  <c:v>16:0</c:v>
                </c:pt>
              </c:strCache>
            </c:strRef>
          </c:tx>
          <c:invertIfNegative val="0"/>
          <c:cat>
            <c:numRef>
              <c:f>'PLFA-PLEL graphs'!$B$2:$L$2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graphs'!$B$16:$L$16</c:f>
              <c:numCache>
                <c:formatCode>0.00</c:formatCode>
                <c:ptCount val="11"/>
                <c:pt idx="0">
                  <c:v>19.35687449106181</c:v>
                </c:pt>
                <c:pt idx="1">
                  <c:v>16.65169460285165</c:v>
                </c:pt>
                <c:pt idx="2">
                  <c:v>16.5111127970849</c:v>
                </c:pt>
                <c:pt idx="3">
                  <c:v>17.92809625995461</c:v>
                </c:pt>
                <c:pt idx="4">
                  <c:v>17.11361344002436</c:v>
                </c:pt>
                <c:pt idx="5">
                  <c:v>16.04663046519767</c:v>
                </c:pt>
                <c:pt idx="6">
                  <c:v>15.47218705760611</c:v>
                </c:pt>
                <c:pt idx="7">
                  <c:v>7.917984872127436</c:v>
                </c:pt>
                <c:pt idx="8">
                  <c:v>17.40498087676302</c:v>
                </c:pt>
                <c:pt idx="9">
                  <c:v>13.65279850578447</c:v>
                </c:pt>
                <c:pt idx="10">
                  <c:v>19.49355020311431</c:v>
                </c:pt>
              </c:numCache>
            </c:numRef>
          </c:val>
        </c:ser>
        <c:ser>
          <c:idx val="14"/>
          <c:order val="14"/>
          <c:tx>
            <c:strRef>
              <c:f>'PLFA-PLEL graphs'!$A$17</c:f>
              <c:strCache>
                <c:ptCount val="1"/>
                <c:pt idx="0">
                  <c:v>iso-17:1</c:v>
                </c:pt>
              </c:strCache>
            </c:strRef>
          </c:tx>
          <c:invertIfNegative val="0"/>
          <c:cat>
            <c:numRef>
              <c:f>'PLFA-PLEL graphs'!$B$2:$L$2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graphs'!$B$17:$L$17</c:f>
              <c:numCache>
                <c:formatCode>0.00</c:formatCode>
                <c:ptCount val="11"/>
                <c:pt idx="0">
                  <c:v>1.23454923346763</c:v>
                </c:pt>
                <c:pt idx="1">
                  <c:v>1.202957060147757</c:v>
                </c:pt>
                <c:pt idx="2">
                  <c:v>0.77094138957975</c:v>
                </c:pt>
                <c:pt idx="3">
                  <c:v>1.36229227507853</c:v>
                </c:pt>
                <c:pt idx="4">
                  <c:v>1.276464318516884</c:v>
                </c:pt>
                <c:pt idx="5">
                  <c:v>1.04292530084093</c:v>
                </c:pt>
                <c:pt idx="6">
                  <c:v>1.040679465718021</c:v>
                </c:pt>
                <c:pt idx="7">
                  <c:v>11.834889618548</c:v>
                </c:pt>
                <c:pt idx="8">
                  <c:v>1.243998960505622</c:v>
                </c:pt>
                <c:pt idx="9">
                  <c:v>1.113218802626883</c:v>
                </c:pt>
                <c:pt idx="10">
                  <c:v>1.140241332408126</c:v>
                </c:pt>
              </c:numCache>
            </c:numRef>
          </c:val>
        </c:ser>
        <c:ser>
          <c:idx val="15"/>
          <c:order val="15"/>
          <c:tx>
            <c:strRef>
              <c:f>'PLFA-PLEL graphs'!$A$18</c:f>
              <c:strCache>
                <c:ptCount val="1"/>
                <c:pt idx="0">
                  <c:v>cyc 17:0</c:v>
                </c:pt>
              </c:strCache>
            </c:strRef>
          </c:tx>
          <c:invertIfNegative val="0"/>
          <c:cat>
            <c:numRef>
              <c:f>'PLFA-PLEL graphs'!$B$2:$L$2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graphs'!$B$18:$L$18</c:f>
              <c:numCache>
                <c:formatCode>0.00</c:formatCode>
                <c:ptCount val="11"/>
                <c:pt idx="0">
                  <c:v>0.0</c:v>
                </c:pt>
                <c:pt idx="1">
                  <c:v>0.0</c:v>
                </c:pt>
                <c:pt idx="2">
                  <c:v>0.0</c:v>
                </c:pt>
                <c:pt idx="3">
                  <c:v>1.276526403528861</c:v>
                </c:pt>
                <c:pt idx="4">
                  <c:v>0.0</c:v>
                </c:pt>
                <c:pt idx="5">
                  <c:v>0.0</c:v>
                </c:pt>
                <c:pt idx="6">
                  <c:v>0.0</c:v>
                </c:pt>
                <c:pt idx="7">
                  <c:v>0.884653921527105</c:v>
                </c:pt>
                <c:pt idx="8">
                  <c:v>0.0</c:v>
                </c:pt>
                <c:pt idx="9">
                  <c:v>0.0</c:v>
                </c:pt>
                <c:pt idx="10">
                  <c:v>0.0</c:v>
                </c:pt>
              </c:numCache>
            </c:numRef>
          </c:val>
        </c:ser>
        <c:ser>
          <c:idx val="16"/>
          <c:order val="16"/>
          <c:tx>
            <c:strRef>
              <c:f>'PLFA-PLEL graphs'!$A$19</c:f>
              <c:strCache>
                <c:ptCount val="1"/>
                <c:pt idx="0">
                  <c:v>17:0</c:v>
                </c:pt>
              </c:strCache>
            </c:strRef>
          </c:tx>
          <c:invertIfNegative val="0"/>
          <c:cat>
            <c:numRef>
              <c:f>'PLFA-PLEL graphs'!$B$2:$L$2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graphs'!$B$19:$L$19</c:f>
              <c:numCache>
                <c:formatCode>0.00</c:formatCode>
                <c:ptCount val="11"/>
                <c:pt idx="0">
                  <c:v>0.710891613738081</c:v>
                </c:pt>
                <c:pt idx="1">
                  <c:v>0.748139351362824</c:v>
                </c:pt>
                <c:pt idx="2">
                  <c:v>0.550527006545015</c:v>
                </c:pt>
                <c:pt idx="3">
                  <c:v>0.561269371074303</c:v>
                </c:pt>
                <c:pt idx="4">
                  <c:v>0.621772098621407</c:v>
                </c:pt>
                <c:pt idx="5">
                  <c:v>0.628550293390696</c:v>
                </c:pt>
                <c:pt idx="6">
                  <c:v>0.540388166494289</c:v>
                </c:pt>
                <c:pt idx="7">
                  <c:v>0.640432277850113</c:v>
                </c:pt>
                <c:pt idx="8">
                  <c:v>0.572381783088645</c:v>
                </c:pt>
                <c:pt idx="9">
                  <c:v>0.648207384001178</c:v>
                </c:pt>
                <c:pt idx="10">
                  <c:v>0.672530558569653</c:v>
                </c:pt>
              </c:numCache>
            </c:numRef>
          </c:val>
        </c:ser>
        <c:ser>
          <c:idx val="17"/>
          <c:order val="17"/>
          <c:tx>
            <c:strRef>
              <c:f>'PLFA-PLEL graphs'!$A$20</c:f>
              <c:strCache>
                <c:ptCount val="1"/>
                <c:pt idx="0">
                  <c:v>2-OH 16:0</c:v>
                </c:pt>
              </c:strCache>
            </c:strRef>
          </c:tx>
          <c:invertIfNegative val="0"/>
          <c:cat>
            <c:numRef>
              <c:f>'PLFA-PLEL graphs'!$B$2:$L$2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graphs'!$B$20:$L$20</c:f>
              <c:numCache>
                <c:formatCode>0.00</c:formatCode>
                <c:ptCount val="11"/>
                <c:pt idx="0">
                  <c:v>0.0</c:v>
                </c:pt>
                <c:pt idx="1">
                  <c:v>0.0</c:v>
                </c:pt>
                <c:pt idx="2">
                  <c:v>1.384278075256454</c:v>
                </c:pt>
                <c:pt idx="3">
                  <c:v>0.0</c:v>
                </c:pt>
                <c:pt idx="4">
                  <c:v>0.0</c:v>
                </c:pt>
                <c:pt idx="5">
                  <c:v>0.0</c:v>
                </c:pt>
                <c:pt idx="6">
                  <c:v>0.0</c:v>
                </c:pt>
                <c:pt idx="7">
                  <c:v>0.516531516978045</c:v>
                </c:pt>
                <c:pt idx="8">
                  <c:v>0.0</c:v>
                </c:pt>
                <c:pt idx="9">
                  <c:v>0.0</c:v>
                </c:pt>
                <c:pt idx="10">
                  <c:v>0.0</c:v>
                </c:pt>
              </c:numCache>
            </c:numRef>
          </c:val>
        </c:ser>
        <c:ser>
          <c:idx val="18"/>
          <c:order val="18"/>
          <c:tx>
            <c:strRef>
              <c:f>'PLFA-PLEL graphs'!$A$21</c:f>
              <c:strCache>
                <c:ptCount val="1"/>
                <c:pt idx="0">
                  <c:v>18:2 w6cis</c:v>
                </c:pt>
              </c:strCache>
            </c:strRef>
          </c:tx>
          <c:invertIfNegative val="0"/>
          <c:cat>
            <c:numRef>
              <c:f>'PLFA-PLEL graphs'!$B$2:$L$2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graphs'!$B$21:$L$21</c:f>
              <c:numCache>
                <c:formatCode>0.00</c:formatCode>
                <c:ptCount val="11"/>
                <c:pt idx="0">
                  <c:v>0.0</c:v>
                </c:pt>
                <c:pt idx="1">
                  <c:v>10.49183171885866</c:v>
                </c:pt>
                <c:pt idx="2">
                  <c:v>5.736972706751394</c:v>
                </c:pt>
                <c:pt idx="3">
                  <c:v>2.415710745375238</c:v>
                </c:pt>
                <c:pt idx="4">
                  <c:v>3.543040356642546</c:v>
                </c:pt>
                <c:pt idx="5">
                  <c:v>3.189483048034163</c:v>
                </c:pt>
                <c:pt idx="6">
                  <c:v>3.533842988987965</c:v>
                </c:pt>
                <c:pt idx="7">
                  <c:v>4.138863727048447</c:v>
                </c:pt>
                <c:pt idx="8">
                  <c:v>3.726610177769665</c:v>
                </c:pt>
                <c:pt idx="9">
                  <c:v>3.241362502866696</c:v>
                </c:pt>
                <c:pt idx="10">
                  <c:v>2.784811302464561</c:v>
                </c:pt>
              </c:numCache>
            </c:numRef>
          </c:val>
        </c:ser>
        <c:ser>
          <c:idx val="19"/>
          <c:order val="19"/>
          <c:tx>
            <c:strRef>
              <c:f>'PLFA-PLEL graphs'!$A$22</c:f>
              <c:strCache>
                <c:ptCount val="1"/>
                <c:pt idx="0">
                  <c:v>18:1 w9cis</c:v>
                </c:pt>
              </c:strCache>
            </c:strRef>
          </c:tx>
          <c:invertIfNegative val="0"/>
          <c:cat>
            <c:numRef>
              <c:f>'PLFA-PLEL graphs'!$B$2:$L$2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graphs'!$B$22:$L$22</c:f>
              <c:numCache>
                <c:formatCode>0.00</c:formatCode>
                <c:ptCount val="11"/>
                <c:pt idx="0">
                  <c:v>12.73974087500966</c:v>
                </c:pt>
                <c:pt idx="1">
                  <c:v>12.17623270465466</c:v>
                </c:pt>
                <c:pt idx="2">
                  <c:v>10.6886415357136</c:v>
                </c:pt>
                <c:pt idx="3">
                  <c:v>12.61667171463774</c:v>
                </c:pt>
                <c:pt idx="4">
                  <c:v>12.65932465515822</c:v>
                </c:pt>
                <c:pt idx="5">
                  <c:v>11.7569384416019</c:v>
                </c:pt>
                <c:pt idx="6">
                  <c:v>12.02388047866336</c:v>
                </c:pt>
                <c:pt idx="7">
                  <c:v>13.96221681033642</c:v>
                </c:pt>
                <c:pt idx="8">
                  <c:v>12.59825913918518</c:v>
                </c:pt>
                <c:pt idx="9">
                  <c:v>13.37784389900647</c:v>
                </c:pt>
                <c:pt idx="10">
                  <c:v>11.10263385127987</c:v>
                </c:pt>
              </c:numCache>
            </c:numRef>
          </c:val>
        </c:ser>
        <c:ser>
          <c:idx val="20"/>
          <c:order val="20"/>
          <c:tx>
            <c:strRef>
              <c:f>'PLFA-PLEL graphs'!$A$23</c:f>
              <c:strCache>
                <c:ptCount val="1"/>
                <c:pt idx="0">
                  <c:v>18:1w9trans</c:v>
                </c:pt>
              </c:strCache>
            </c:strRef>
          </c:tx>
          <c:invertIfNegative val="0"/>
          <c:cat>
            <c:numRef>
              <c:f>'PLFA-PLEL graphs'!$B$2:$L$2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graphs'!$B$23:$L$23</c:f>
              <c:numCache>
                <c:formatCode>0.00</c:formatCode>
                <c:ptCount val="11"/>
                <c:pt idx="0">
                  <c:v>14.17995219311156</c:v>
                </c:pt>
                <c:pt idx="1">
                  <c:v>5.958721184704616</c:v>
                </c:pt>
                <c:pt idx="2">
                  <c:v>10.10764746029908</c:v>
                </c:pt>
                <c:pt idx="3">
                  <c:v>12.22568502995845</c:v>
                </c:pt>
                <c:pt idx="4">
                  <c:v>11.98991765777959</c:v>
                </c:pt>
                <c:pt idx="5">
                  <c:v>11.2876910786004</c:v>
                </c:pt>
                <c:pt idx="6">
                  <c:v>11.00448757709109</c:v>
                </c:pt>
                <c:pt idx="7">
                  <c:v>0.861449375388222</c:v>
                </c:pt>
                <c:pt idx="8">
                  <c:v>6.200967302465013</c:v>
                </c:pt>
                <c:pt idx="9">
                  <c:v>10.35755393056668</c:v>
                </c:pt>
                <c:pt idx="10">
                  <c:v>9.782050305429516</c:v>
                </c:pt>
              </c:numCache>
            </c:numRef>
          </c:val>
        </c:ser>
        <c:ser>
          <c:idx val="21"/>
          <c:order val="21"/>
          <c:tx>
            <c:strRef>
              <c:f>'PLFA-PLEL graphs'!$A$24</c:f>
              <c:strCache>
                <c:ptCount val="1"/>
                <c:pt idx="0">
                  <c:v>18:0</c:v>
                </c:pt>
              </c:strCache>
            </c:strRef>
          </c:tx>
          <c:invertIfNegative val="0"/>
          <c:cat>
            <c:numRef>
              <c:f>'PLFA-PLEL graphs'!$B$2:$L$2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graphs'!$B$24:$L$24</c:f>
              <c:numCache>
                <c:formatCode>0.00</c:formatCode>
                <c:ptCount val="11"/>
                <c:pt idx="0">
                  <c:v>4.65343262147164</c:v>
                </c:pt>
                <c:pt idx="1">
                  <c:v>4.424454744965621</c:v>
                </c:pt>
                <c:pt idx="2">
                  <c:v>6.732731120720777</c:v>
                </c:pt>
                <c:pt idx="3">
                  <c:v>8.038970672034837</c:v>
                </c:pt>
                <c:pt idx="4">
                  <c:v>9.03870603388066</c:v>
                </c:pt>
                <c:pt idx="5">
                  <c:v>9.875888254327406</c:v>
                </c:pt>
                <c:pt idx="6">
                  <c:v>9.114568175375569</c:v>
                </c:pt>
                <c:pt idx="7">
                  <c:v>10.38921066432696</c:v>
                </c:pt>
                <c:pt idx="8">
                  <c:v>9.624221451106528</c:v>
                </c:pt>
                <c:pt idx="9">
                  <c:v>9.56711922593539</c:v>
                </c:pt>
                <c:pt idx="10">
                  <c:v>8.267178414134898</c:v>
                </c:pt>
              </c:numCache>
            </c:numRef>
          </c:val>
        </c:ser>
        <c:ser>
          <c:idx val="22"/>
          <c:order val="22"/>
          <c:tx>
            <c:strRef>
              <c:f>'PLFA-PLEL graphs'!$A$25</c:f>
              <c:strCache>
                <c:ptCount val="1"/>
                <c:pt idx="0">
                  <c:v>cyc-19:0</c:v>
                </c:pt>
              </c:strCache>
            </c:strRef>
          </c:tx>
          <c:invertIfNegative val="0"/>
          <c:cat>
            <c:numRef>
              <c:f>'PLFA-PLEL graphs'!$B$2:$L$2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graphs'!$B$25:$L$25</c:f>
              <c:numCache>
                <c:formatCode>0.00</c:formatCode>
                <c:ptCount val="11"/>
                <c:pt idx="0">
                  <c:v>0.60409949589695</c:v>
                </c:pt>
                <c:pt idx="1">
                  <c:v>0.593212229217718</c:v>
                </c:pt>
                <c:pt idx="2">
                  <c:v>0.428558792209914</c:v>
                </c:pt>
                <c:pt idx="3">
                  <c:v>0.41716525663621</c:v>
                </c:pt>
                <c:pt idx="4">
                  <c:v>0.448040227840347</c:v>
                </c:pt>
                <c:pt idx="5">
                  <c:v>0.532403129954969</c:v>
                </c:pt>
                <c:pt idx="6">
                  <c:v>0.360006806260294</c:v>
                </c:pt>
                <c:pt idx="7">
                  <c:v>0.589960660116973</c:v>
                </c:pt>
                <c:pt idx="8">
                  <c:v>0.472774331894925</c:v>
                </c:pt>
                <c:pt idx="9">
                  <c:v>0.342002012496783</c:v>
                </c:pt>
                <c:pt idx="10">
                  <c:v>0.441765951235432</c:v>
                </c:pt>
              </c:numCache>
            </c:numRef>
          </c:val>
        </c:ser>
        <c:ser>
          <c:idx val="23"/>
          <c:order val="23"/>
          <c:tx>
            <c:strRef>
              <c:f>'PLFA-PLEL graphs'!$A$26</c:f>
              <c:strCache>
                <c:ptCount val="1"/>
                <c:pt idx="0">
                  <c:v>20:0</c:v>
                </c:pt>
              </c:strCache>
            </c:strRef>
          </c:tx>
          <c:invertIfNegative val="0"/>
          <c:cat>
            <c:numRef>
              <c:f>'PLFA-PLEL graphs'!$B$2:$L$2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graphs'!$B$26:$L$26</c:f>
              <c:numCache>
                <c:formatCode>0.00</c:formatCode>
                <c:ptCount val="11"/>
                <c:pt idx="0">
                  <c:v>0.283907011144315</c:v>
                </c:pt>
                <c:pt idx="1">
                  <c:v>0.202914478424007</c:v>
                </c:pt>
                <c:pt idx="2">
                  <c:v>0.22230799178793</c:v>
                </c:pt>
                <c:pt idx="3">
                  <c:v>0.237227588405873</c:v>
                </c:pt>
                <c:pt idx="4">
                  <c:v>0.311739496550066</c:v>
                </c:pt>
                <c:pt idx="5">
                  <c:v>0.512706014685251</c:v>
                </c:pt>
                <c:pt idx="6">
                  <c:v>0.463962457189986</c:v>
                </c:pt>
                <c:pt idx="7">
                  <c:v>0.519823333900561</c:v>
                </c:pt>
                <c:pt idx="8">
                  <c:v>0.457246001567736</c:v>
                </c:pt>
                <c:pt idx="9">
                  <c:v>0.487947333764542</c:v>
                </c:pt>
                <c:pt idx="10">
                  <c:v>0.568744456743205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075733960"/>
        <c:axId val="2075908760"/>
      </c:barChart>
      <c:lineChart>
        <c:grouping val="standard"/>
        <c:varyColors val="0"/>
        <c:ser>
          <c:idx val="25"/>
          <c:order val="25"/>
          <c:tx>
            <c:strRef>
              <c:f>'PLFA-PLEL graphs'!$A$32</c:f>
              <c:strCache>
                <c:ptCount val="1"/>
                <c:pt idx="0">
                  <c:v>Methane %</c:v>
                </c:pt>
              </c:strCache>
            </c:strRef>
          </c:tx>
          <c:spPr>
            <a:ln w="15875">
              <a:solidFill>
                <a:sysClr val="windowText" lastClr="000000"/>
              </a:solidFill>
            </a:ln>
          </c:spPr>
          <c:marker>
            <c:symbol val="circle"/>
            <c:size val="10"/>
            <c:spPr>
              <a:solidFill>
                <a:schemeClr val="bg1">
                  <a:lumMod val="85000"/>
                </a:schemeClr>
              </a:solidFill>
              <a:ln w="15875">
                <a:solidFill>
                  <a:sysClr val="windowText" lastClr="000000"/>
                </a:solidFill>
              </a:ln>
            </c:spPr>
          </c:marker>
          <c:cat>
            <c:numRef>
              <c:f>'PLFA-PLEL graphs'!$B$2:$L$2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graphs'!$B$32:$L$32</c:f>
              <c:numCache>
                <c:formatCode>General</c:formatCode>
                <c:ptCount val="11"/>
                <c:pt idx="0">
                  <c:v>0.0</c:v>
                </c:pt>
                <c:pt idx="1">
                  <c:v>52.7</c:v>
                </c:pt>
                <c:pt idx="2">
                  <c:v>79.8</c:v>
                </c:pt>
                <c:pt idx="3">
                  <c:v>72.93333333333332</c:v>
                </c:pt>
                <c:pt idx="4">
                  <c:v>70.83333333333333</c:v>
                </c:pt>
                <c:pt idx="5">
                  <c:v>69.46666666666665</c:v>
                </c:pt>
                <c:pt idx="6">
                  <c:v>69.5</c:v>
                </c:pt>
                <c:pt idx="7">
                  <c:v>41.4</c:v>
                </c:pt>
                <c:pt idx="8">
                  <c:v>47.65</c:v>
                </c:pt>
                <c:pt idx="9">
                  <c:v>21.1</c:v>
                </c:pt>
                <c:pt idx="10">
                  <c:v>51.15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75733960"/>
        <c:axId val="2075908760"/>
      </c:lineChart>
      <c:lineChart>
        <c:grouping val="standard"/>
        <c:varyColors val="0"/>
        <c:ser>
          <c:idx val="24"/>
          <c:order val="24"/>
          <c:tx>
            <c:strRef>
              <c:f>'PLFA-PLEL graphs'!$A$31</c:f>
              <c:strCache>
                <c:ptCount val="1"/>
                <c:pt idx="0">
                  <c:v>Archaea biomas</c:v>
                </c:pt>
              </c:strCache>
            </c:strRef>
          </c:tx>
          <c:spPr>
            <a:ln w="15875">
              <a:solidFill>
                <a:sysClr val="windowText" lastClr="000000"/>
              </a:solidFill>
              <a:prstDash val="sysDash"/>
            </a:ln>
          </c:spPr>
          <c:marker>
            <c:symbol val="circle"/>
            <c:size val="10"/>
            <c:spPr>
              <a:noFill/>
              <a:ln w="15875">
                <a:solidFill>
                  <a:sysClr val="windowText" lastClr="000000"/>
                </a:solidFill>
              </a:ln>
            </c:spPr>
          </c:marker>
          <c:cat>
            <c:numRef>
              <c:f>'PLFA-PLEL graphs'!$B$2:$L$2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graphs'!$B$30:$L$30</c:f>
              <c:numCache>
                <c:formatCode>0.00</c:formatCode>
                <c:ptCount val="11"/>
                <c:pt idx="0">
                  <c:v>40.53231117994716</c:v>
                </c:pt>
                <c:pt idx="1">
                  <c:v>103.2964705888306</c:v>
                </c:pt>
                <c:pt idx="2">
                  <c:v>80.24037374216904</c:v>
                </c:pt>
                <c:pt idx="3">
                  <c:v>70.47553367886268</c:v>
                </c:pt>
                <c:pt idx="4">
                  <c:v>65.24803848614568</c:v>
                </c:pt>
                <c:pt idx="5">
                  <c:v>50.76568646230409</c:v>
                </c:pt>
                <c:pt idx="6">
                  <c:v>86.39115130342509</c:v>
                </c:pt>
                <c:pt idx="7">
                  <c:v>31.76229565007522</c:v>
                </c:pt>
                <c:pt idx="8">
                  <c:v>29.50089283904687</c:v>
                </c:pt>
                <c:pt idx="9">
                  <c:v>51.08615893254158</c:v>
                </c:pt>
                <c:pt idx="10">
                  <c:v>106.3815128871311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75754296"/>
        <c:axId val="2075231656"/>
      </c:lineChart>
      <c:catAx>
        <c:axId val="207573396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Day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2075908760"/>
        <c:crosses val="autoZero"/>
        <c:auto val="1"/>
        <c:lblAlgn val="ctr"/>
        <c:lblOffset val="100"/>
        <c:noMultiLvlLbl val="0"/>
      </c:catAx>
      <c:valAx>
        <c:axId val="2075908760"/>
        <c:scaling>
          <c:orientation val="minMax"/>
          <c:max val="100.0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000" b="0" i="0" kern="1200" baseline="0">
                    <a:solidFill>
                      <a:srgbClr val="000000"/>
                    </a:solidFill>
                  </a:rPr>
                  <a:t>Biogas methane content and PLFA Mol contrbution</a:t>
                </a:r>
                <a:endParaRPr lang="en-GB"/>
              </a:p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000" b="0" i="0" kern="1200" baseline="0">
                    <a:solidFill>
                      <a:srgbClr val="000000"/>
                    </a:solidFill>
                  </a:rPr>
                  <a:t>(%)</a:t>
                </a:r>
                <a:endParaRPr lang="en-GB"/>
              </a:p>
            </c:rich>
          </c:tx>
          <c:overlay val="0"/>
        </c:title>
        <c:numFmt formatCode="0" sourceLinked="0"/>
        <c:majorTickMark val="out"/>
        <c:minorTickMark val="none"/>
        <c:tickLblPos val="nextTo"/>
        <c:crossAx val="2075733960"/>
        <c:crosses val="autoZero"/>
        <c:crossBetween val="between"/>
      </c:valAx>
      <c:valAx>
        <c:axId val="2075231656"/>
        <c:scaling>
          <c:orientation val="minMax"/>
        </c:scaling>
        <c:delete val="0"/>
        <c:axPos val="r"/>
        <c:title>
          <c:tx>
            <c:rich>
              <a:bodyPr rot="-5400000" vert="horz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000" b="0" i="0" kern="1200" baseline="0">
                    <a:solidFill>
                      <a:srgbClr val="000000"/>
                    </a:solidFill>
                  </a:rPr>
                  <a:t>Bacterial biomas PLFA (mol g-1 VS)</a:t>
                </a:r>
                <a:endParaRPr lang="en-GB" sz="400" b="1" i="0" kern="1200" baseline="0">
                  <a:solidFill>
                    <a:srgbClr val="000000"/>
                  </a:solidFill>
                </a:endParaRPr>
              </a:p>
            </c:rich>
          </c:tx>
          <c:layout>
            <c:manualLayout>
              <c:xMode val="edge"/>
              <c:yMode val="edge"/>
              <c:x val="0.917839237333059"/>
              <c:y val="0.187531447336013"/>
            </c:manualLayout>
          </c:layout>
          <c:overlay val="0"/>
        </c:title>
        <c:numFmt formatCode="0" sourceLinked="0"/>
        <c:majorTickMark val="out"/>
        <c:minorTickMark val="none"/>
        <c:tickLblPos val="nextTo"/>
        <c:crossAx val="2075754296"/>
        <c:crosses val="max"/>
        <c:crossBetween val="between"/>
      </c:valAx>
      <c:catAx>
        <c:axId val="207575429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2075231656"/>
        <c:crosses val="autoZero"/>
        <c:auto val="1"/>
        <c:lblAlgn val="ctr"/>
        <c:lblOffset val="100"/>
        <c:noMultiLvlLbl val="0"/>
      </c:catAx>
    </c:plotArea>
    <c:plotVisOnly val="1"/>
    <c:dispBlanksAs val="gap"/>
    <c:showDLblsOverMax val="0"/>
  </c:chart>
  <c:printSettings>
    <c:headerFooter/>
    <c:pageMargins b="0.750000000000001" l="0.700000000000001" r="0.700000000000001" t="0.750000000000001" header="0.3" footer="0.3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'PLFA-PLEL graphs'!$M$3</c:f>
              <c:strCache>
                <c:ptCount val="1"/>
                <c:pt idx="0">
                  <c:v>11:0</c:v>
                </c:pt>
              </c:strCache>
            </c:strRef>
          </c:tx>
          <c:invertIfNegative val="0"/>
          <c:cat>
            <c:numRef>
              <c:f>'PLFA-PLEL graphs'!$N$2:$X$2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graphs'!$N$3:$X$3</c:f>
              <c:numCache>
                <c:formatCode>0.00</c:formatCode>
                <c:ptCount val="11"/>
                <c:pt idx="0">
                  <c:v>1.881469197147729</c:v>
                </c:pt>
                <c:pt idx="1">
                  <c:v>2.423778623884075</c:v>
                </c:pt>
                <c:pt idx="2">
                  <c:v>0.766396835763983</c:v>
                </c:pt>
                <c:pt idx="3">
                  <c:v>0.368823737300155</c:v>
                </c:pt>
                <c:pt idx="4">
                  <c:v>0.43585116566976</c:v>
                </c:pt>
                <c:pt idx="5">
                  <c:v>0.909126877309172</c:v>
                </c:pt>
                <c:pt idx="6">
                  <c:v>1.204450456115481</c:v>
                </c:pt>
                <c:pt idx="7">
                  <c:v>0.433705576113227</c:v>
                </c:pt>
                <c:pt idx="8">
                  <c:v>1.077036816803997</c:v>
                </c:pt>
                <c:pt idx="9">
                  <c:v>1.433098010627447</c:v>
                </c:pt>
                <c:pt idx="10">
                  <c:v>1.200655709629677</c:v>
                </c:pt>
              </c:numCache>
            </c:numRef>
          </c:val>
        </c:ser>
        <c:ser>
          <c:idx val="1"/>
          <c:order val="1"/>
          <c:tx>
            <c:strRef>
              <c:f>'PLFA-PLEL graphs'!$M$4</c:f>
              <c:strCache>
                <c:ptCount val="1"/>
                <c:pt idx="0">
                  <c:v>2OH-10:0</c:v>
                </c:pt>
              </c:strCache>
            </c:strRef>
          </c:tx>
          <c:invertIfNegative val="0"/>
          <c:cat>
            <c:numRef>
              <c:f>'PLFA-PLEL graphs'!$N$2:$X$2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graphs'!$N$4:$X$4</c:f>
              <c:numCache>
                <c:formatCode>0.00</c:formatCode>
                <c:ptCount val="11"/>
                <c:pt idx="0">
                  <c:v>0.0</c:v>
                </c:pt>
                <c:pt idx="1">
                  <c:v>0.0</c:v>
                </c:pt>
                <c:pt idx="2">
                  <c:v>0.0</c:v>
                </c:pt>
                <c:pt idx="3">
                  <c:v>0.0</c:v>
                </c:pt>
                <c:pt idx="4">
                  <c:v>0.0</c:v>
                </c:pt>
                <c:pt idx="5">
                  <c:v>0.387550861582648</c:v>
                </c:pt>
                <c:pt idx="6">
                  <c:v>0.0</c:v>
                </c:pt>
                <c:pt idx="7">
                  <c:v>0.0</c:v>
                </c:pt>
                <c:pt idx="8">
                  <c:v>0.0</c:v>
                </c:pt>
                <c:pt idx="9">
                  <c:v>0.0</c:v>
                </c:pt>
                <c:pt idx="10">
                  <c:v>0.0</c:v>
                </c:pt>
              </c:numCache>
            </c:numRef>
          </c:val>
        </c:ser>
        <c:ser>
          <c:idx val="2"/>
          <c:order val="2"/>
          <c:tx>
            <c:strRef>
              <c:f>'PLFA-PLEL graphs'!$M$5</c:f>
              <c:strCache>
                <c:ptCount val="1"/>
                <c:pt idx="0">
                  <c:v>12:0</c:v>
                </c:pt>
              </c:strCache>
            </c:strRef>
          </c:tx>
          <c:invertIfNegative val="0"/>
          <c:cat>
            <c:numRef>
              <c:f>'PLFA-PLEL graphs'!$N$2:$X$2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graphs'!$N$5:$X$5</c:f>
              <c:numCache>
                <c:formatCode>0.00</c:formatCode>
                <c:ptCount val="11"/>
                <c:pt idx="0">
                  <c:v>0.0</c:v>
                </c:pt>
                <c:pt idx="1">
                  <c:v>0.0</c:v>
                </c:pt>
                <c:pt idx="2">
                  <c:v>0.79218074123226</c:v>
                </c:pt>
                <c:pt idx="3">
                  <c:v>0.0</c:v>
                </c:pt>
                <c:pt idx="4">
                  <c:v>0.0</c:v>
                </c:pt>
                <c:pt idx="5">
                  <c:v>0.0</c:v>
                </c:pt>
                <c:pt idx="6">
                  <c:v>0.0</c:v>
                </c:pt>
                <c:pt idx="7">
                  <c:v>0.0</c:v>
                </c:pt>
                <c:pt idx="8">
                  <c:v>0.0</c:v>
                </c:pt>
                <c:pt idx="9">
                  <c:v>0.0</c:v>
                </c:pt>
                <c:pt idx="10">
                  <c:v>0.0</c:v>
                </c:pt>
              </c:numCache>
            </c:numRef>
          </c:val>
        </c:ser>
        <c:ser>
          <c:idx val="3"/>
          <c:order val="3"/>
          <c:tx>
            <c:strRef>
              <c:f>'PLFA-PLEL graphs'!$M$6</c:f>
              <c:strCache>
                <c:ptCount val="1"/>
                <c:pt idx="0">
                  <c:v>13:0</c:v>
                </c:pt>
              </c:strCache>
            </c:strRef>
          </c:tx>
          <c:invertIfNegative val="0"/>
          <c:cat>
            <c:numRef>
              <c:f>'PLFA-PLEL graphs'!$N$2:$X$2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graphs'!$N$6:$X$6</c:f>
              <c:numCache>
                <c:formatCode>0.00</c:formatCode>
                <c:ptCount val="11"/>
                <c:pt idx="0">
                  <c:v>0.0693689194938725</c:v>
                </c:pt>
                <c:pt idx="1">
                  <c:v>0.186898856322684</c:v>
                </c:pt>
                <c:pt idx="2">
                  <c:v>0.119157046559498</c:v>
                </c:pt>
                <c:pt idx="3">
                  <c:v>0.0814489237537596</c:v>
                </c:pt>
                <c:pt idx="4">
                  <c:v>0.0676467805302313</c:v>
                </c:pt>
                <c:pt idx="5">
                  <c:v>0.116565536393833</c:v>
                </c:pt>
                <c:pt idx="6">
                  <c:v>0.106859186610523</c:v>
                </c:pt>
                <c:pt idx="7">
                  <c:v>0.0922803498236256</c:v>
                </c:pt>
                <c:pt idx="8">
                  <c:v>0.21372472301911</c:v>
                </c:pt>
                <c:pt idx="9">
                  <c:v>0.170797121431792</c:v>
                </c:pt>
                <c:pt idx="10">
                  <c:v>0.101996275855978</c:v>
                </c:pt>
              </c:numCache>
            </c:numRef>
          </c:val>
        </c:ser>
        <c:ser>
          <c:idx val="4"/>
          <c:order val="4"/>
          <c:tx>
            <c:strRef>
              <c:f>'PLFA-PLEL graphs'!$M$7</c:f>
              <c:strCache>
                <c:ptCount val="1"/>
                <c:pt idx="0">
                  <c:v>2OH-12:0</c:v>
                </c:pt>
              </c:strCache>
            </c:strRef>
          </c:tx>
          <c:invertIfNegative val="0"/>
          <c:cat>
            <c:numRef>
              <c:f>'PLFA-PLEL graphs'!$N$2:$X$2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graphs'!$N$7:$X$7</c:f>
              <c:numCache>
                <c:formatCode>0.00</c:formatCode>
                <c:ptCount val="11"/>
                <c:pt idx="0">
                  <c:v>0.0</c:v>
                </c:pt>
                <c:pt idx="1">
                  <c:v>0.0774839822866758</c:v>
                </c:pt>
                <c:pt idx="2">
                  <c:v>0.0979603120555944</c:v>
                </c:pt>
                <c:pt idx="3">
                  <c:v>0.0632781451619013</c:v>
                </c:pt>
                <c:pt idx="4">
                  <c:v>0.0660467720528604</c:v>
                </c:pt>
                <c:pt idx="5">
                  <c:v>0.0620646209051466</c:v>
                </c:pt>
                <c:pt idx="6">
                  <c:v>0.163698274441263</c:v>
                </c:pt>
                <c:pt idx="7">
                  <c:v>0.0677430671483658</c:v>
                </c:pt>
                <c:pt idx="8">
                  <c:v>0.0540255254199709</c:v>
                </c:pt>
                <c:pt idx="9">
                  <c:v>0.0471033039214277</c:v>
                </c:pt>
                <c:pt idx="10">
                  <c:v>0.0510745394047772</c:v>
                </c:pt>
              </c:numCache>
            </c:numRef>
          </c:val>
        </c:ser>
        <c:ser>
          <c:idx val="5"/>
          <c:order val="5"/>
          <c:tx>
            <c:strRef>
              <c:f>'PLFA-PLEL graphs'!$M$8</c:f>
              <c:strCache>
                <c:ptCount val="1"/>
                <c:pt idx="0">
                  <c:v>3OH-12:0</c:v>
                </c:pt>
              </c:strCache>
            </c:strRef>
          </c:tx>
          <c:invertIfNegative val="0"/>
          <c:cat>
            <c:numRef>
              <c:f>'PLFA-PLEL graphs'!$N$2:$X$2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graphs'!$N$8:$X$8</c:f>
              <c:numCache>
                <c:formatCode>0.00</c:formatCode>
                <c:ptCount val="11"/>
                <c:pt idx="0">
                  <c:v>0.0</c:v>
                </c:pt>
                <c:pt idx="1">
                  <c:v>0.0</c:v>
                </c:pt>
                <c:pt idx="2">
                  <c:v>0.0</c:v>
                </c:pt>
                <c:pt idx="3">
                  <c:v>1.194852936368601</c:v>
                </c:pt>
                <c:pt idx="4">
                  <c:v>0.0</c:v>
                </c:pt>
                <c:pt idx="5">
                  <c:v>0.0</c:v>
                </c:pt>
                <c:pt idx="6">
                  <c:v>0.0</c:v>
                </c:pt>
                <c:pt idx="7">
                  <c:v>0.0</c:v>
                </c:pt>
                <c:pt idx="8">
                  <c:v>0.0</c:v>
                </c:pt>
                <c:pt idx="9">
                  <c:v>0.0</c:v>
                </c:pt>
                <c:pt idx="10">
                  <c:v>0.0</c:v>
                </c:pt>
              </c:numCache>
            </c:numRef>
          </c:val>
        </c:ser>
        <c:ser>
          <c:idx val="6"/>
          <c:order val="6"/>
          <c:tx>
            <c:strRef>
              <c:f>'PLFA-PLEL graphs'!$M$9</c:f>
              <c:strCache>
                <c:ptCount val="1"/>
                <c:pt idx="0">
                  <c:v>14:0</c:v>
                </c:pt>
              </c:strCache>
            </c:strRef>
          </c:tx>
          <c:invertIfNegative val="0"/>
          <c:cat>
            <c:numRef>
              <c:f>'PLFA-PLEL graphs'!$N$2:$X$2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graphs'!$N$9:$X$9</c:f>
              <c:numCache>
                <c:formatCode>0.00</c:formatCode>
                <c:ptCount val="11"/>
                <c:pt idx="0">
                  <c:v>2.335439591552617</c:v>
                </c:pt>
                <c:pt idx="1">
                  <c:v>3.534734295802278</c:v>
                </c:pt>
                <c:pt idx="2">
                  <c:v>4.085845218021598</c:v>
                </c:pt>
                <c:pt idx="3">
                  <c:v>3.361823028994569</c:v>
                </c:pt>
                <c:pt idx="4">
                  <c:v>3.606483497360914</c:v>
                </c:pt>
                <c:pt idx="5">
                  <c:v>3.103097345036446</c:v>
                </c:pt>
                <c:pt idx="6">
                  <c:v>3.632620663887619</c:v>
                </c:pt>
                <c:pt idx="7">
                  <c:v>4.152320416359416</c:v>
                </c:pt>
                <c:pt idx="8">
                  <c:v>5.822606518844762</c:v>
                </c:pt>
                <c:pt idx="9">
                  <c:v>3.471469968198969</c:v>
                </c:pt>
                <c:pt idx="10">
                  <c:v>5.238369363780477</c:v>
                </c:pt>
              </c:numCache>
            </c:numRef>
          </c:val>
        </c:ser>
        <c:ser>
          <c:idx val="7"/>
          <c:order val="7"/>
          <c:tx>
            <c:strRef>
              <c:f>'PLFA-PLEL graphs'!$M$10</c:f>
              <c:strCache>
                <c:ptCount val="1"/>
                <c:pt idx="0">
                  <c:v>iso-15:0</c:v>
                </c:pt>
              </c:strCache>
            </c:strRef>
          </c:tx>
          <c:invertIfNegative val="0"/>
          <c:cat>
            <c:numRef>
              <c:f>'PLFA-PLEL graphs'!$N$2:$X$2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graphs'!$N$10:$X$10</c:f>
              <c:numCache>
                <c:formatCode>0.00</c:formatCode>
                <c:ptCount val="11"/>
                <c:pt idx="0">
                  <c:v>11.94995607997482</c:v>
                </c:pt>
                <c:pt idx="1">
                  <c:v>13.5614319568638</c:v>
                </c:pt>
                <c:pt idx="2">
                  <c:v>10.52392671557558</c:v>
                </c:pt>
                <c:pt idx="3">
                  <c:v>8.707677329903458</c:v>
                </c:pt>
                <c:pt idx="4">
                  <c:v>9.576861471943511</c:v>
                </c:pt>
                <c:pt idx="5">
                  <c:v>10.50516552784366</c:v>
                </c:pt>
                <c:pt idx="6">
                  <c:v>10.71512994659602</c:v>
                </c:pt>
                <c:pt idx="7">
                  <c:v>11.15721027968054</c:v>
                </c:pt>
                <c:pt idx="8">
                  <c:v>8.50459956056225</c:v>
                </c:pt>
                <c:pt idx="9">
                  <c:v>9.193805640199775</c:v>
                </c:pt>
                <c:pt idx="10">
                  <c:v>9.515178749528347</c:v>
                </c:pt>
              </c:numCache>
            </c:numRef>
          </c:val>
        </c:ser>
        <c:ser>
          <c:idx val="8"/>
          <c:order val="8"/>
          <c:tx>
            <c:strRef>
              <c:f>'PLFA-PLEL graphs'!$M$11</c:f>
              <c:strCache>
                <c:ptCount val="1"/>
                <c:pt idx="0">
                  <c:v>anteiso-15:0</c:v>
                </c:pt>
              </c:strCache>
            </c:strRef>
          </c:tx>
          <c:invertIfNegative val="0"/>
          <c:cat>
            <c:numRef>
              <c:f>'PLFA-PLEL graphs'!$N$2:$X$2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graphs'!$N$11:$X$11</c:f>
              <c:numCache>
                <c:formatCode>0.00</c:formatCode>
                <c:ptCount val="11"/>
                <c:pt idx="0">
                  <c:v>10.03132628650459</c:v>
                </c:pt>
                <c:pt idx="1">
                  <c:v>10.31565404716677</c:v>
                </c:pt>
                <c:pt idx="2">
                  <c:v>11.24486911580217</c:v>
                </c:pt>
                <c:pt idx="3">
                  <c:v>9.594417590982494</c:v>
                </c:pt>
                <c:pt idx="4">
                  <c:v>9.886333162541151</c:v>
                </c:pt>
                <c:pt idx="5">
                  <c:v>10.65925136164313</c:v>
                </c:pt>
                <c:pt idx="6">
                  <c:v>10.48520971206535</c:v>
                </c:pt>
                <c:pt idx="7">
                  <c:v>10.55683191013489</c:v>
                </c:pt>
                <c:pt idx="8">
                  <c:v>8.508536421262546</c:v>
                </c:pt>
                <c:pt idx="9">
                  <c:v>10.18561100655585</c:v>
                </c:pt>
                <c:pt idx="10">
                  <c:v>9.967662973862855</c:v>
                </c:pt>
              </c:numCache>
            </c:numRef>
          </c:val>
        </c:ser>
        <c:ser>
          <c:idx val="9"/>
          <c:order val="9"/>
          <c:tx>
            <c:strRef>
              <c:f>'PLFA-PLEL graphs'!$M$12</c:f>
              <c:strCache>
                <c:ptCount val="1"/>
                <c:pt idx="0">
                  <c:v>15:0</c:v>
                </c:pt>
              </c:strCache>
            </c:strRef>
          </c:tx>
          <c:invertIfNegative val="0"/>
          <c:cat>
            <c:numRef>
              <c:f>'PLFA-PLEL graphs'!$N$2:$X$2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graphs'!$N$12:$X$12</c:f>
              <c:numCache>
                <c:formatCode>0.00</c:formatCode>
                <c:ptCount val="11"/>
                <c:pt idx="0">
                  <c:v>1.986941862805773</c:v>
                </c:pt>
                <c:pt idx="1">
                  <c:v>2.044638677324432</c:v>
                </c:pt>
                <c:pt idx="2">
                  <c:v>1.624432486730634</c:v>
                </c:pt>
                <c:pt idx="3">
                  <c:v>1.637433584415699</c:v>
                </c:pt>
                <c:pt idx="4">
                  <c:v>1.507518274743024</c:v>
                </c:pt>
                <c:pt idx="5">
                  <c:v>1.535447315222089</c:v>
                </c:pt>
                <c:pt idx="6">
                  <c:v>1.649879587582323</c:v>
                </c:pt>
                <c:pt idx="7">
                  <c:v>1.820889375772596</c:v>
                </c:pt>
                <c:pt idx="8">
                  <c:v>1.270142880686202</c:v>
                </c:pt>
                <c:pt idx="9">
                  <c:v>1.646456120538618</c:v>
                </c:pt>
                <c:pt idx="10">
                  <c:v>1.618952057991474</c:v>
                </c:pt>
              </c:numCache>
            </c:numRef>
          </c:val>
        </c:ser>
        <c:ser>
          <c:idx val="10"/>
          <c:order val="10"/>
          <c:tx>
            <c:strRef>
              <c:f>'PLFA-PLEL graphs'!$M$13</c:f>
              <c:strCache>
                <c:ptCount val="1"/>
                <c:pt idx="0">
                  <c:v>3OH-14:0</c:v>
                </c:pt>
              </c:strCache>
            </c:strRef>
          </c:tx>
          <c:invertIfNegative val="0"/>
          <c:cat>
            <c:numRef>
              <c:f>'PLFA-PLEL graphs'!$N$2:$X$2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graphs'!$N$13:$X$13</c:f>
              <c:numCache>
                <c:formatCode>0.00</c:formatCode>
                <c:ptCount val="11"/>
                <c:pt idx="0">
                  <c:v>1.621578331403816</c:v>
                </c:pt>
                <c:pt idx="1">
                  <c:v>2.359791659853271</c:v>
                </c:pt>
                <c:pt idx="2">
                  <c:v>1.201987398247496</c:v>
                </c:pt>
                <c:pt idx="3">
                  <c:v>0.0</c:v>
                </c:pt>
                <c:pt idx="4">
                  <c:v>0.462735707491075</c:v>
                </c:pt>
                <c:pt idx="5">
                  <c:v>1.322203816427344</c:v>
                </c:pt>
                <c:pt idx="6">
                  <c:v>1.79990725494918</c:v>
                </c:pt>
                <c:pt idx="7">
                  <c:v>0.0</c:v>
                </c:pt>
                <c:pt idx="8">
                  <c:v>0.364058832672797</c:v>
                </c:pt>
                <c:pt idx="9">
                  <c:v>1.822277213277944</c:v>
                </c:pt>
                <c:pt idx="10">
                  <c:v>1.044560102192687</c:v>
                </c:pt>
              </c:numCache>
            </c:numRef>
          </c:val>
        </c:ser>
        <c:ser>
          <c:idx val="11"/>
          <c:order val="11"/>
          <c:tx>
            <c:strRef>
              <c:f>'PLFA-PLEL graphs'!$M$14</c:f>
              <c:strCache>
                <c:ptCount val="1"/>
                <c:pt idx="0">
                  <c:v>iso-16:0</c:v>
                </c:pt>
              </c:strCache>
            </c:strRef>
          </c:tx>
          <c:invertIfNegative val="0"/>
          <c:cat>
            <c:numRef>
              <c:f>'PLFA-PLEL graphs'!$N$2:$X$2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graphs'!$N$14:$X$14</c:f>
              <c:numCache>
                <c:formatCode>0.00</c:formatCode>
                <c:ptCount val="11"/>
                <c:pt idx="0">
                  <c:v>2.155184203336673</c:v>
                </c:pt>
                <c:pt idx="1">
                  <c:v>0.842670311134593</c:v>
                </c:pt>
                <c:pt idx="2">
                  <c:v>0.613239135817944</c:v>
                </c:pt>
                <c:pt idx="3">
                  <c:v>4.061886651296213</c:v>
                </c:pt>
                <c:pt idx="4">
                  <c:v>1.34819582295021</c:v>
                </c:pt>
                <c:pt idx="5">
                  <c:v>0.623705818942582</c:v>
                </c:pt>
                <c:pt idx="6">
                  <c:v>0.0</c:v>
                </c:pt>
                <c:pt idx="7">
                  <c:v>1.459128184124631</c:v>
                </c:pt>
                <c:pt idx="8">
                  <c:v>2.020198833086544</c:v>
                </c:pt>
                <c:pt idx="9">
                  <c:v>0.463377802112542</c:v>
                </c:pt>
                <c:pt idx="10">
                  <c:v>0.489110064056023</c:v>
                </c:pt>
              </c:numCache>
            </c:numRef>
          </c:val>
        </c:ser>
        <c:ser>
          <c:idx val="12"/>
          <c:order val="12"/>
          <c:tx>
            <c:strRef>
              <c:f>'PLFA-PLEL graphs'!$M$15</c:f>
              <c:strCache>
                <c:ptCount val="1"/>
                <c:pt idx="0">
                  <c:v>cis 16:1 w7</c:v>
                </c:pt>
              </c:strCache>
            </c:strRef>
          </c:tx>
          <c:invertIfNegative val="0"/>
          <c:cat>
            <c:numRef>
              <c:f>'PLFA-PLEL graphs'!$N$2:$X$2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graphs'!$N$15:$X$15</c:f>
              <c:numCache>
                <c:formatCode>0.00</c:formatCode>
                <c:ptCount val="11"/>
                <c:pt idx="0">
                  <c:v>14.48919500402278</c:v>
                </c:pt>
                <c:pt idx="1">
                  <c:v>15.77809582485138</c:v>
                </c:pt>
                <c:pt idx="2">
                  <c:v>16.51328186458363</c:v>
                </c:pt>
                <c:pt idx="3">
                  <c:v>16.17706089852094</c:v>
                </c:pt>
                <c:pt idx="4">
                  <c:v>16.358374268967</c:v>
                </c:pt>
                <c:pt idx="5">
                  <c:v>16.53415951889862</c:v>
                </c:pt>
                <c:pt idx="6">
                  <c:v>15.12049729956432</c:v>
                </c:pt>
                <c:pt idx="7">
                  <c:v>15.45640160843498</c:v>
                </c:pt>
                <c:pt idx="8">
                  <c:v>16.13285629376401</c:v>
                </c:pt>
                <c:pt idx="9">
                  <c:v>15.46970814479668</c:v>
                </c:pt>
                <c:pt idx="10">
                  <c:v>14.84279926537096</c:v>
                </c:pt>
              </c:numCache>
            </c:numRef>
          </c:val>
        </c:ser>
        <c:ser>
          <c:idx val="13"/>
          <c:order val="13"/>
          <c:tx>
            <c:strRef>
              <c:f>'PLFA-PLEL graphs'!$M$16</c:f>
              <c:strCache>
                <c:ptCount val="1"/>
                <c:pt idx="0">
                  <c:v>16:0</c:v>
                </c:pt>
              </c:strCache>
            </c:strRef>
          </c:tx>
          <c:invertIfNegative val="0"/>
          <c:cat>
            <c:numRef>
              <c:f>'PLFA-PLEL graphs'!$N$2:$X$2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graphs'!$N$16:$X$16</c:f>
              <c:numCache>
                <c:formatCode>0.00</c:formatCode>
                <c:ptCount val="11"/>
                <c:pt idx="0">
                  <c:v>19.35687449106181</c:v>
                </c:pt>
                <c:pt idx="1">
                  <c:v>18.60211256564007</c:v>
                </c:pt>
                <c:pt idx="2">
                  <c:v>18.59269048450791</c:v>
                </c:pt>
                <c:pt idx="3">
                  <c:v>19.20669693844136</c:v>
                </c:pt>
                <c:pt idx="4">
                  <c:v>18.80988653825167</c:v>
                </c:pt>
                <c:pt idx="5">
                  <c:v>16.40120396344091</c:v>
                </c:pt>
                <c:pt idx="6">
                  <c:v>14.38755275090632</c:v>
                </c:pt>
                <c:pt idx="7">
                  <c:v>18.49515481528102</c:v>
                </c:pt>
                <c:pt idx="8">
                  <c:v>16.42653665636432</c:v>
                </c:pt>
                <c:pt idx="9">
                  <c:v>16.60242400016767</c:v>
                </c:pt>
                <c:pt idx="10">
                  <c:v>12.65103244462897</c:v>
                </c:pt>
              </c:numCache>
            </c:numRef>
          </c:val>
        </c:ser>
        <c:ser>
          <c:idx val="14"/>
          <c:order val="14"/>
          <c:tx>
            <c:strRef>
              <c:f>'PLFA-PLEL graphs'!$M$17</c:f>
              <c:strCache>
                <c:ptCount val="1"/>
                <c:pt idx="0">
                  <c:v>iso-17:1</c:v>
                </c:pt>
              </c:strCache>
            </c:strRef>
          </c:tx>
          <c:invertIfNegative val="0"/>
          <c:cat>
            <c:numRef>
              <c:f>'PLFA-PLEL graphs'!$N$2:$X$2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graphs'!$N$17:$X$17</c:f>
              <c:numCache>
                <c:formatCode>0.00</c:formatCode>
                <c:ptCount val="11"/>
                <c:pt idx="0">
                  <c:v>1.23454923346763</c:v>
                </c:pt>
                <c:pt idx="1">
                  <c:v>1.345608616087917</c:v>
                </c:pt>
                <c:pt idx="2">
                  <c:v>1.081277772722893</c:v>
                </c:pt>
                <c:pt idx="3">
                  <c:v>1.352687217480186</c:v>
                </c:pt>
                <c:pt idx="4">
                  <c:v>0.906431776459851</c:v>
                </c:pt>
                <c:pt idx="5">
                  <c:v>1.04296157828621</c:v>
                </c:pt>
                <c:pt idx="6">
                  <c:v>0.758287877964819</c:v>
                </c:pt>
                <c:pt idx="7">
                  <c:v>0.746717655331924</c:v>
                </c:pt>
                <c:pt idx="8">
                  <c:v>0.870692661321981</c:v>
                </c:pt>
                <c:pt idx="9">
                  <c:v>1.091960171880725</c:v>
                </c:pt>
                <c:pt idx="10">
                  <c:v>1.186348520121556</c:v>
                </c:pt>
              </c:numCache>
            </c:numRef>
          </c:val>
        </c:ser>
        <c:ser>
          <c:idx val="15"/>
          <c:order val="15"/>
          <c:tx>
            <c:strRef>
              <c:f>'PLFA-PLEL graphs'!$M$18</c:f>
              <c:strCache>
                <c:ptCount val="1"/>
                <c:pt idx="0">
                  <c:v>cyc 17:0</c:v>
                </c:pt>
              </c:strCache>
            </c:strRef>
          </c:tx>
          <c:invertIfNegative val="0"/>
          <c:cat>
            <c:numRef>
              <c:f>'PLFA-PLEL graphs'!$N$2:$X$2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graphs'!$N$18:$X$18</c:f>
              <c:numCache>
                <c:formatCode>0.00</c:formatCode>
                <c:ptCount val="11"/>
                <c:pt idx="0">
                  <c:v>0.0</c:v>
                </c:pt>
                <c:pt idx="1">
                  <c:v>0.0</c:v>
                </c:pt>
                <c:pt idx="2">
                  <c:v>0.0</c:v>
                </c:pt>
                <c:pt idx="3">
                  <c:v>0.994555789596178</c:v>
                </c:pt>
                <c:pt idx="4">
                  <c:v>0.231303921613703</c:v>
                </c:pt>
                <c:pt idx="5">
                  <c:v>0.0</c:v>
                </c:pt>
                <c:pt idx="6">
                  <c:v>0.0</c:v>
                </c:pt>
                <c:pt idx="7">
                  <c:v>0.0</c:v>
                </c:pt>
                <c:pt idx="8">
                  <c:v>0.0</c:v>
                </c:pt>
                <c:pt idx="9">
                  <c:v>0.0</c:v>
                </c:pt>
                <c:pt idx="10">
                  <c:v>0.0</c:v>
                </c:pt>
              </c:numCache>
            </c:numRef>
          </c:val>
        </c:ser>
        <c:ser>
          <c:idx val="16"/>
          <c:order val="16"/>
          <c:tx>
            <c:strRef>
              <c:f>'PLFA-PLEL graphs'!$M$19</c:f>
              <c:strCache>
                <c:ptCount val="1"/>
                <c:pt idx="0">
                  <c:v>17:0</c:v>
                </c:pt>
              </c:strCache>
            </c:strRef>
          </c:tx>
          <c:invertIfNegative val="0"/>
          <c:cat>
            <c:numRef>
              <c:f>'PLFA-PLEL graphs'!$N$2:$X$2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graphs'!$N$19:$X$19</c:f>
              <c:numCache>
                <c:formatCode>0.00</c:formatCode>
                <c:ptCount val="11"/>
                <c:pt idx="0">
                  <c:v>0.710891613738081</c:v>
                </c:pt>
                <c:pt idx="1">
                  <c:v>0.959683595394027</c:v>
                </c:pt>
                <c:pt idx="2">
                  <c:v>0.601416061989121</c:v>
                </c:pt>
                <c:pt idx="3">
                  <c:v>0.522918042227506</c:v>
                </c:pt>
                <c:pt idx="4">
                  <c:v>0.442816533956621</c:v>
                </c:pt>
                <c:pt idx="5">
                  <c:v>0.627827113830362</c:v>
                </c:pt>
                <c:pt idx="6">
                  <c:v>0.627683475859807</c:v>
                </c:pt>
                <c:pt idx="7">
                  <c:v>0.701896537781929</c:v>
                </c:pt>
                <c:pt idx="8">
                  <c:v>0.507766678027253</c:v>
                </c:pt>
                <c:pt idx="9">
                  <c:v>0.616061502945317</c:v>
                </c:pt>
                <c:pt idx="10">
                  <c:v>0.839963628963875</c:v>
                </c:pt>
              </c:numCache>
            </c:numRef>
          </c:val>
        </c:ser>
        <c:ser>
          <c:idx val="17"/>
          <c:order val="17"/>
          <c:tx>
            <c:strRef>
              <c:f>'PLFA-PLEL graphs'!$M$20</c:f>
              <c:strCache>
                <c:ptCount val="1"/>
                <c:pt idx="0">
                  <c:v>2-OH 16:0</c:v>
                </c:pt>
              </c:strCache>
            </c:strRef>
          </c:tx>
          <c:invertIfNegative val="0"/>
          <c:cat>
            <c:numRef>
              <c:f>'PLFA-PLEL graphs'!$N$2:$X$2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graphs'!$N$20:$X$20</c:f>
              <c:numCache>
                <c:formatCode>0.00</c:formatCode>
                <c:ptCount val="11"/>
                <c:pt idx="0">
                  <c:v>0.0</c:v>
                </c:pt>
                <c:pt idx="1">
                  <c:v>0.0</c:v>
                </c:pt>
                <c:pt idx="2">
                  <c:v>0.0</c:v>
                </c:pt>
                <c:pt idx="3">
                  <c:v>1.83740816866508</c:v>
                </c:pt>
                <c:pt idx="4">
                  <c:v>0.0</c:v>
                </c:pt>
                <c:pt idx="5">
                  <c:v>0.0</c:v>
                </c:pt>
                <c:pt idx="6">
                  <c:v>1.781853211892469</c:v>
                </c:pt>
                <c:pt idx="7">
                  <c:v>0.0</c:v>
                </c:pt>
                <c:pt idx="8">
                  <c:v>0.0</c:v>
                </c:pt>
                <c:pt idx="9">
                  <c:v>1.217683075860676</c:v>
                </c:pt>
                <c:pt idx="10">
                  <c:v>0.0</c:v>
                </c:pt>
              </c:numCache>
            </c:numRef>
          </c:val>
        </c:ser>
        <c:ser>
          <c:idx val="18"/>
          <c:order val="18"/>
          <c:tx>
            <c:strRef>
              <c:f>'PLFA-PLEL graphs'!$M$21</c:f>
              <c:strCache>
                <c:ptCount val="1"/>
                <c:pt idx="0">
                  <c:v>18:2 w6cis</c:v>
                </c:pt>
              </c:strCache>
            </c:strRef>
          </c:tx>
          <c:invertIfNegative val="0"/>
          <c:cat>
            <c:numRef>
              <c:f>'PLFA-PLEL graphs'!$N$2:$X$2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graphs'!$N$21:$X$21</c:f>
              <c:numCache>
                <c:formatCode>0.00</c:formatCode>
                <c:ptCount val="11"/>
                <c:pt idx="0">
                  <c:v>0.0</c:v>
                </c:pt>
                <c:pt idx="1">
                  <c:v>9.204840892278785</c:v>
                </c:pt>
                <c:pt idx="2">
                  <c:v>3.30433777407835</c:v>
                </c:pt>
                <c:pt idx="3">
                  <c:v>1.260469289557233</c:v>
                </c:pt>
                <c:pt idx="4">
                  <c:v>3.328082950391305</c:v>
                </c:pt>
                <c:pt idx="5">
                  <c:v>3.194821705506406</c:v>
                </c:pt>
                <c:pt idx="6">
                  <c:v>3.493587423019461</c:v>
                </c:pt>
                <c:pt idx="7">
                  <c:v>2.982342555695847</c:v>
                </c:pt>
                <c:pt idx="8">
                  <c:v>3.947157199605442</c:v>
                </c:pt>
                <c:pt idx="9">
                  <c:v>3.424072370433788</c:v>
                </c:pt>
                <c:pt idx="10">
                  <c:v>3.917935310670599</c:v>
                </c:pt>
              </c:numCache>
            </c:numRef>
          </c:val>
        </c:ser>
        <c:ser>
          <c:idx val="19"/>
          <c:order val="19"/>
          <c:tx>
            <c:strRef>
              <c:f>'PLFA-PLEL graphs'!$M$22</c:f>
              <c:strCache>
                <c:ptCount val="1"/>
                <c:pt idx="0">
                  <c:v>18:1 w9cis</c:v>
                </c:pt>
              </c:strCache>
            </c:strRef>
          </c:tx>
          <c:invertIfNegative val="0"/>
          <c:cat>
            <c:numRef>
              <c:f>'PLFA-PLEL graphs'!$N$2:$X$2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graphs'!$N$22:$X$22</c:f>
              <c:numCache>
                <c:formatCode>0.00</c:formatCode>
                <c:ptCount val="11"/>
                <c:pt idx="0">
                  <c:v>12.73974087500966</c:v>
                </c:pt>
                <c:pt idx="1">
                  <c:v>13.1982622769301</c:v>
                </c:pt>
                <c:pt idx="2">
                  <c:v>11.39583609263965</c:v>
                </c:pt>
                <c:pt idx="3">
                  <c:v>10.39692389502063</c:v>
                </c:pt>
                <c:pt idx="4">
                  <c:v>11.56906658882726</c:v>
                </c:pt>
                <c:pt idx="5">
                  <c:v>11.46238502542507</c:v>
                </c:pt>
                <c:pt idx="6">
                  <c:v>13.78307721642338</c:v>
                </c:pt>
                <c:pt idx="7">
                  <c:v>11.40668936483438</c:v>
                </c:pt>
                <c:pt idx="8">
                  <c:v>12.89294348950897</c:v>
                </c:pt>
                <c:pt idx="9">
                  <c:v>13.08909175443681</c:v>
                </c:pt>
                <c:pt idx="10">
                  <c:v>14.03781723024578</c:v>
                </c:pt>
              </c:numCache>
            </c:numRef>
          </c:val>
        </c:ser>
        <c:ser>
          <c:idx val="20"/>
          <c:order val="20"/>
          <c:tx>
            <c:strRef>
              <c:f>'PLFA-PLEL graphs'!$M$23</c:f>
              <c:strCache>
                <c:ptCount val="1"/>
                <c:pt idx="0">
                  <c:v>18:1w9trans</c:v>
                </c:pt>
              </c:strCache>
            </c:strRef>
          </c:tx>
          <c:invertIfNegative val="0"/>
          <c:cat>
            <c:numRef>
              <c:f>'PLFA-PLEL graphs'!$N$2:$X$2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graphs'!$N$23:$X$23</c:f>
              <c:numCache>
                <c:formatCode>0.00</c:formatCode>
                <c:ptCount val="11"/>
                <c:pt idx="0">
                  <c:v>14.17995219311156</c:v>
                </c:pt>
                <c:pt idx="1">
                  <c:v>0.0</c:v>
                </c:pt>
                <c:pt idx="2">
                  <c:v>8.22611660026731</c:v>
                </c:pt>
                <c:pt idx="3">
                  <c:v>10.10778365201407</c:v>
                </c:pt>
                <c:pt idx="4">
                  <c:v>10.70989247920108</c:v>
                </c:pt>
                <c:pt idx="5">
                  <c:v>11.60189407125026</c:v>
                </c:pt>
                <c:pt idx="6">
                  <c:v>11.40258652076503</c:v>
                </c:pt>
                <c:pt idx="7">
                  <c:v>9.786450351023571</c:v>
                </c:pt>
                <c:pt idx="8">
                  <c:v>11.60651299170922</c:v>
                </c:pt>
                <c:pt idx="9">
                  <c:v>10.98236081298558</c:v>
                </c:pt>
                <c:pt idx="10">
                  <c:v>12.74288980402233</c:v>
                </c:pt>
              </c:numCache>
            </c:numRef>
          </c:val>
        </c:ser>
        <c:ser>
          <c:idx val="21"/>
          <c:order val="21"/>
          <c:tx>
            <c:strRef>
              <c:f>'PLFA-PLEL graphs'!$M$24</c:f>
              <c:strCache>
                <c:ptCount val="1"/>
                <c:pt idx="0">
                  <c:v>18:0</c:v>
                </c:pt>
              </c:strCache>
            </c:strRef>
          </c:tx>
          <c:invertIfNegative val="0"/>
          <c:cat>
            <c:numRef>
              <c:f>'PLFA-PLEL graphs'!$N$2:$X$2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graphs'!$N$24:$X$24</c:f>
              <c:numCache>
                <c:formatCode>0.00</c:formatCode>
                <c:ptCount val="11"/>
                <c:pt idx="0">
                  <c:v>4.65343262147164</c:v>
                </c:pt>
                <c:pt idx="1">
                  <c:v>5.112478254862782</c:v>
                </c:pt>
                <c:pt idx="2">
                  <c:v>8.76855987743509</c:v>
                </c:pt>
                <c:pt idx="3">
                  <c:v>8.726264290448523</c:v>
                </c:pt>
                <c:pt idx="4">
                  <c:v>10.32223080483918</c:v>
                </c:pt>
                <c:pt idx="5">
                  <c:v>9.385598621403738</c:v>
                </c:pt>
                <c:pt idx="6">
                  <c:v>8.394674736798924</c:v>
                </c:pt>
                <c:pt idx="7">
                  <c:v>10.19683062513303</c:v>
                </c:pt>
                <c:pt idx="8">
                  <c:v>9.444906917069296</c:v>
                </c:pt>
                <c:pt idx="9">
                  <c:v>8.66717883431348</c:v>
                </c:pt>
                <c:pt idx="10">
                  <c:v>10.23170733914084</c:v>
                </c:pt>
              </c:numCache>
            </c:numRef>
          </c:val>
        </c:ser>
        <c:ser>
          <c:idx val="22"/>
          <c:order val="22"/>
          <c:tx>
            <c:strRef>
              <c:f>'PLFA-PLEL graphs'!$M$25</c:f>
              <c:strCache>
                <c:ptCount val="1"/>
                <c:pt idx="0">
                  <c:v>cyc-19:0</c:v>
                </c:pt>
              </c:strCache>
            </c:strRef>
          </c:tx>
          <c:invertIfNegative val="0"/>
          <c:cat>
            <c:numRef>
              <c:f>'PLFA-PLEL graphs'!$N$2:$X$2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graphs'!$N$25:$X$25</c:f>
              <c:numCache>
                <c:formatCode>0.00</c:formatCode>
                <c:ptCount val="11"/>
                <c:pt idx="0">
                  <c:v>0.60409949589695</c:v>
                </c:pt>
                <c:pt idx="1">
                  <c:v>0.451835563316362</c:v>
                </c:pt>
                <c:pt idx="2">
                  <c:v>0.446488465969313</c:v>
                </c:pt>
                <c:pt idx="3">
                  <c:v>0.345589889851448</c:v>
                </c:pt>
                <c:pt idx="4">
                  <c:v>0.364241482209582</c:v>
                </c:pt>
                <c:pt idx="5">
                  <c:v>0.524969320652352</c:v>
                </c:pt>
                <c:pt idx="6">
                  <c:v>0.492444404557695</c:v>
                </c:pt>
                <c:pt idx="7">
                  <c:v>0.487407327326009</c:v>
                </c:pt>
                <c:pt idx="8">
                  <c:v>0.335697000271334</c:v>
                </c:pt>
                <c:pt idx="9">
                  <c:v>0.405463145314886</c:v>
                </c:pt>
                <c:pt idx="10">
                  <c:v>0.3219466205328</c:v>
                </c:pt>
              </c:numCache>
            </c:numRef>
          </c:val>
        </c:ser>
        <c:ser>
          <c:idx val="23"/>
          <c:order val="23"/>
          <c:tx>
            <c:strRef>
              <c:f>'PLFA-PLEL graphs'!$M$26</c:f>
              <c:strCache>
                <c:ptCount val="1"/>
                <c:pt idx="0">
                  <c:v>20:0</c:v>
                </c:pt>
              </c:strCache>
            </c:strRef>
          </c:tx>
          <c:invertIfNegative val="0"/>
          <c:cat>
            <c:numRef>
              <c:f>'PLFA-PLEL graphs'!$N$2:$X$2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graphs'!$N$26:$X$26</c:f>
              <c:numCache>
                <c:formatCode>0.00</c:formatCode>
                <c:ptCount val="11"/>
                <c:pt idx="0">
                  <c:v>0.283907011144315</c:v>
                </c:pt>
                <c:pt idx="1">
                  <c:v>0.201804722659341</c:v>
                </c:pt>
                <c:pt idx="2">
                  <c:v>0.20270188589081</c:v>
                </c:pt>
                <c:pt idx="3">
                  <c:v>0.181278599322901</c:v>
                </c:pt>
                <c:pt idx="4">
                  <c:v>0.225103519149268</c:v>
                </c:pt>
                <c:pt idx="5">
                  <c:v>0.331203965818692</c:v>
                </c:pt>
                <c:pt idx="6">
                  <c:v>0.293264609422027</c:v>
                </c:pt>
                <c:pt idx="7">
                  <c:v>0.257345065986843</c:v>
                </c:pt>
                <c:pt idx="8">
                  <c:v>0.298063007016938</c:v>
                </c:pt>
                <c:pt idx="9">
                  <c:v>0.400680723624267</c:v>
                </c:pt>
                <c:pt idx="10">
                  <c:v>0.390536941231845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-2131633752"/>
        <c:axId val="-2131625256"/>
      </c:barChart>
      <c:lineChart>
        <c:grouping val="standard"/>
        <c:varyColors val="0"/>
        <c:ser>
          <c:idx val="25"/>
          <c:order val="25"/>
          <c:tx>
            <c:strRef>
              <c:f>'PLFA-PLEL graphs'!$M$32</c:f>
              <c:strCache>
                <c:ptCount val="1"/>
                <c:pt idx="0">
                  <c:v>Methane %</c:v>
                </c:pt>
              </c:strCache>
            </c:strRef>
          </c:tx>
          <c:spPr>
            <a:ln w="15875">
              <a:solidFill>
                <a:sysClr val="windowText" lastClr="000000"/>
              </a:solidFill>
            </a:ln>
          </c:spPr>
          <c:marker>
            <c:symbol val="circle"/>
            <c:size val="10"/>
            <c:spPr>
              <a:solidFill>
                <a:sysClr val="window" lastClr="FFFFFF">
                  <a:lumMod val="85000"/>
                </a:sysClr>
              </a:solidFill>
              <a:ln w="15875">
                <a:solidFill>
                  <a:sysClr val="windowText" lastClr="000000"/>
                </a:solidFill>
              </a:ln>
            </c:spPr>
          </c:marker>
          <c:cat>
            <c:numRef>
              <c:f>'PLFA-PLEL graphs'!$N$2:$X$2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graphs'!$N$32:$X$32</c:f>
              <c:numCache>
                <c:formatCode>General</c:formatCode>
                <c:ptCount val="11"/>
                <c:pt idx="0">
                  <c:v>0.0</c:v>
                </c:pt>
                <c:pt idx="1">
                  <c:v>20.13333333333333</c:v>
                </c:pt>
                <c:pt idx="2">
                  <c:v>40.36666666666667</c:v>
                </c:pt>
                <c:pt idx="3">
                  <c:v>63.13333333333333</c:v>
                </c:pt>
                <c:pt idx="4">
                  <c:v>57.33333333333334</c:v>
                </c:pt>
                <c:pt idx="5">
                  <c:v>67.83333333333333</c:v>
                </c:pt>
                <c:pt idx="6">
                  <c:v>67.76666666666666</c:v>
                </c:pt>
                <c:pt idx="7">
                  <c:v>61.70000000000001</c:v>
                </c:pt>
                <c:pt idx="8">
                  <c:v>24.76666666666667</c:v>
                </c:pt>
                <c:pt idx="9">
                  <c:v>36.33333333333334</c:v>
                </c:pt>
                <c:pt idx="10">
                  <c:v>70.2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2131633752"/>
        <c:axId val="-2131625256"/>
      </c:lineChart>
      <c:lineChart>
        <c:grouping val="standard"/>
        <c:varyColors val="0"/>
        <c:ser>
          <c:idx val="24"/>
          <c:order val="24"/>
          <c:tx>
            <c:strRef>
              <c:f>'PLFA-PLEL graphs'!$M$30</c:f>
              <c:strCache>
                <c:ptCount val="1"/>
                <c:pt idx="0">
                  <c:v>total PLFA</c:v>
                </c:pt>
              </c:strCache>
            </c:strRef>
          </c:tx>
          <c:spPr>
            <a:ln w="15875">
              <a:solidFill>
                <a:sysClr val="windowText" lastClr="000000"/>
              </a:solidFill>
              <a:prstDash val="sysDash"/>
            </a:ln>
          </c:spPr>
          <c:marker>
            <c:symbol val="circle"/>
            <c:size val="10"/>
            <c:spPr>
              <a:noFill/>
              <a:ln w="15875">
                <a:solidFill>
                  <a:sysClr val="windowText" lastClr="000000"/>
                </a:solidFill>
              </a:ln>
            </c:spPr>
          </c:marker>
          <c:cat>
            <c:numRef>
              <c:f>'PLFA-PLEL graphs'!$N$2:$X$2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graphs'!$N$30:$X$30</c:f>
              <c:numCache>
                <c:formatCode>0.00</c:formatCode>
                <c:ptCount val="11"/>
                <c:pt idx="0">
                  <c:v>40.53231117994716</c:v>
                </c:pt>
                <c:pt idx="1">
                  <c:v>29.03908081016155</c:v>
                </c:pt>
                <c:pt idx="2">
                  <c:v>32.79244063398105</c:v>
                </c:pt>
                <c:pt idx="3">
                  <c:v>69.20559118673486</c:v>
                </c:pt>
                <c:pt idx="4">
                  <c:v>65.32860915532403</c:v>
                </c:pt>
                <c:pt idx="5">
                  <c:v>72.67305824146038</c:v>
                </c:pt>
                <c:pt idx="6">
                  <c:v>91.69225164254702</c:v>
                </c:pt>
                <c:pt idx="7">
                  <c:v>34.23595315112193</c:v>
                </c:pt>
                <c:pt idx="8">
                  <c:v>48.46100573359862</c:v>
                </c:pt>
                <c:pt idx="9">
                  <c:v>68.50004130405885</c:v>
                </c:pt>
                <c:pt idx="10">
                  <c:v>61.72456765412424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2131600616"/>
        <c:axId val="-2131614536"/>
      </c:lineChart>
      <c:catAx>
        <c:axId val="-213163375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Day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-2131625256"/>
        <c:crosses val="autoZero"/>
        <c:auto val="1"/>
        <c:lblAlgn val="ctr"/>
        <c:lblOffset val="100"/>
        <c:noMultiLvlLbl val="0"/>
      </c:catAx>
      <c:valAx>
        <c:axId val="-2131625256"/>
        <c:scaling>
          <c:orientation val="minMax"/>
          <c:max val="100.0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000" b="0" i="0" kern="1200" baseline="0">
                    <a:solidFill>
                      <a:srgbClr val="000000"/>
                    </a:solidFill>
                  </a:rPr>
                  <a:t>Biogas methane content and PLFA Mol contrbution</a:t>
                </a:r>
                <a:endParaRPr lang="en-GB"/>
              </a:p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000" b="0" i="0" kern="1200" baseline="0">
                    <a:solidFill>
                      <a:srgbClr val="000000"/>
                    </a:solidFill>
                  </a:rPr>
                  <a:t>(%)</a:t>
                </a:r>
                <a:endParaRPr lang="en-GB"/>
              </a:p>
            </c:rich>
          </c:tx>
          <c:layout>
            <c:manualLayout>
              <c:xMode val="edge"/>
              <c:yMode val="edge"/>
              <c:x val="0.0225059089086628"/>
              <c:y val="0.245358164010386"/>
            </c:manualLayout>
          </c:layout>
          <c:overlay val="0"/>
        </c:title>
        <c:numFmt formatCode="0" sourceLinked="0"/>
        <c:majorTickMark val="out"/>
        <c:minorTickMark val="none"/>
        <c:tickLblPos val="nextTo"/>
        <c:crossAx val="-2131633752"/>
        <c:crosses val="autoZero"/>
        <c:crossBetween val="between"/>
      </c:valAx>
      <c:valAx>
        <c:axId val="-2131614536"/>
        <c:scaling>
          <c:orientation val="minMax"/>
          <c:max val="120.0"/>
        </c:scaling>
        <c:delete val="0"/>
        <c:axPos val="r"/>
        <c:title>
          <c:tx>
            <c:rich>
              <a:bodyPr rot="-5400000" vert="horz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000" b="0" i="0" kern="1200" baseline="0">
                    <a:solidFill>
                      <a:srgbClr val="000000"/>
                    </a:solidFill>
                  </a:rPr>
                  <a:t>Bacterial biomas PLFA (mol g-1 VS)</a:t>
                </a:r>
                <a:endParaRPr lang="en-GB" sz="400" b="1" i="0" kern="1200" baseline="0">
                  <a:solidFill>
                    <a:srgbClr val="000000"/>
                  </a:solidFill>
                </a:endParaRPr>
              </a:p>
            </c:rich>
          </c:tx>
          <c:overlay val="0"/>
        </c:title>
        <c:numFmt formatCode="0" sourceLinked="0"/>
        <c:majorTickMark val="out"/>
        <c:minorTickMark val="none"/>
        <c:tickLblPos val="nextTo"/>
        <c:crossAx val="-2131600616"/>
        <c:crosses val="max"/>
        <c:crossBetween val="between"/>
      </c:valAx>
      <c:catAx>
        <c:axId val="-213160061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-2131614536"/>
        <c:crosses val="autoZero"/>
        <c:auto val="1"/>
        <c:lblAlgn val="ctr"/>
        <c:lblOffset val="100"/>
        <c:noMultiLvlLbl val="0"/>
      </c:catAx>
    </c:plotArea>
    <c:plotVisOnly val="1"/>
    <c:dispBlanksAs val="gap"/>
    <c:showDLblsOverMax val="0"/>
  </c:chart>
  <c:printSettings>
    <c:headerFooter/>
    <c:pageMargins b="0.750000000000001" l="0.700000000000001" r="0.700000000000001" t="0.750000000000001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Lactate and VFAs in Medium OLR treatment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10176351926651"/>
          <c:y val="0.0362342974089507"/>
          <c:w val="0.786922741111448"/>
          <c:h val="0.80692764241933"/>
        </c:manualLayout>
      </c:layout>
      <c:lineChart>
        <c:grouping val="standard"/>
        <c:varyColors val="0"/>
        <c:ser>
          <c:idx val="0"/>
          <c:order val="0"/>
          <c:tx>
            <c:strRef>
              <c:f>Gly_first_analysis!$B$174</c:f>
              <c:strCache>
                <c:ptCount val="1"/>
                <c:pt idx="0">
                  <c:v>Lactic</c:v>
                </c:pt>
              </c:strCache>
            </c:strRef>
          </c:tx>
          <c:spPr>
            <a:ln>
              <a:solidFill>
                <a:schemeClr val="bg1">
                  <a:lumMod val="50000"/>
                </a:schemeClr>
              </a:solidFill>
            </a:ln>
          </c:spPr>
          <c:marker>
            <c:symbol val="circle"/>
            <c:size val="7"/>
            <c:spPr>
              <a:noFill/>
              <a:ln>
                <a:solidFill>
                  <a:schemeClr val="bg1">
                    <a:lumMod val="50000"/>
                  </a:schemeClr>
                </a:solidFill>
              </a:ln>
            </c:spPr>
          </c:marker>
          <c:cat>
            <c:numRef>
              <c:f>Gly_first_analysis!$C$128:$Z$128</c:f>
              <c:numCache>
                <c:formatCode>General</c:formatCode>
                <c:ptCount val="24"/>
                <c:pt idx="0">
                  <c:v>0.0</c:v>
                </c:pt>
                <c:pt idx="1">
                  <c:v>7.0</c:v>
                </c:pt>
                <c:pt idx="2">
                  <c:v>9.0</c:v>
                </c:pt>
                <c:pt idx="3">
                  <c:v>13.0</c:v>
                </c:pt>
                <c:pt idx="4">
                  <c:v>21.0</c:v>
                </c:pt>
                <c:pt idx="5">
                  <c:v>27.0</c:v>
                </c:pt>
                <c:pt idx="6">
                  <c:v>34.0</c:v>
                </c:pt>
                <c:pt idx="7">
                  <c:v>43.0</c:v>
                </c:pt>
                <c:pt idx="8">
                  <c:v>49.0</c:v>
                </c:pt>
                <c:pt idx="9">
                  <c:v>55.0</c:v>
                </c:pt>
                <c:pt idx="10">
                  <c:v>63.0</c:v>
                </c:pt>
                <c:pt idx="11">
                  <c:v>69.0</c:v>
                </c:pt>
                <c:pt idx="12">
                  <c:v>77.0</c:v>
                </c:pt>
                <c:pt idx="13">
                  <c:v>83.0</c:v>
                </c:pt>
                <c:pt idx="14">
                  <c:v>91.0</c:v>
                </c:pt>
                <c:pt idx="15">
                  <c:v>93.0</c:v>
                </c:pt>
                <c:pt idx="16">
                  <c:v>95.0</c:v>
                </c:pt>
                <c:pt idx="17">
                  <c:v>97.0</c:v>
                </c:pt>
                <c:pt idx="18">
                  <c:v>99.0</c:v>
                </c:pt>
                <c:pt idx="19">
                  <c:v>101.0</c:v>
                </c:pt>
                <c:pt idx="20">
                  <c:v>103.0</c:v>
                </c:pt>
                <c:pt idx="21">
                  <c:v>105.0</c:v>
                </c:pt>
                <c:pt idx="22">
                  <c:v>107.0</c:v>
                </c:pt>
                <c:pt idx="23">
                  <c:v>113.0</c:v>
                </c:pt>
              </c:numCache>
            </c:numRef>
          </c:cat>
          <c:val>
            <c:numRef>
              <c:f>Gly_first_analysis!$C$174:$DL$174</c:f>
              <c:numCache>
                <c:formatCode>General</c:formatCode>
                <c:ptCount val="114"/>
                <c:pt idx="0">
                  <c:v>5.82</c:v>
                </c:pt>
                <c:pt idx="7">
                  <c:v>1.993333333333333</c:v>
                </c:pt>
                <c:pt idx="9">
                  <c:v>6.8663</c:v>
                </c:pt>
                <c:pt idx="13">
                  <c:v>0.670666666666667</c:v>
                </c:pt>
                <c:pt idx="21">
                  <c:v>0.0</c:v>
                </c:pt>
                <c:pt idx="27">
                  <c:v>0.0</c:v>
                </c:pt>
                <c:pt idx="34">
                  <c:v>0.0</c:v>
                </c:pt>
                <c:pt idx="43">
                  <c:v>0.0</c:v>
                </c:pt>
                <c:pt idx="49">
                  <c:v>0.0</c:v>
                </c:pt>
                <c:pt idx="55">
                  <c:v>0.0</c:v>
                </c:pt>
                <c:pt idx="63">
                  <c:v>0.0</c:v>
                </c:pt>
                <c:pt idx="69">
                  <c:v>0.0</c:v>
                </c:pt>
                <c:pt idx="77">
                  <c:v>0.14</c:v>
                </c:pt>
                <c:pt idx="83">
                  <c:v>0.0</c:v>
                </c:pt>
                <c:pt idx="91">
                  <c:v>0.0</c:v>
                </c:pt>
                <c:pt idx="93">
                  <c:v>0.173333333333333</c:v>
                </c:pt>
                <c:pt idx="95">
                  <c:v>0.0</c:v>
                </c:pt>
                <c:pt idx="97">
                  <c:v>0.0</c:v>
                </c:pt>
                <c:pt idx="99">
                  <c:v>0.0</c:v>
                </c:pt>
                <c:pt idx="101">
                  <c:v>0.0</c:v>
                </c:pt>
                <c:pt idx="103">
                  <c:v>0.0</c:v>
                </c:pt>
                <c:pt idx="105">
                  <c:v>0.0</c:v>
                </c:pt>
                <c:pt idx="107">
                  <c:v>0.0</c:v>
                </c:pt>
                <c:pt idx="113">
                  <c:v>0.0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Gly_first_analysis!$B$177</c:f>
              <c:strCache>
                <c:ptCount val="1"/>
                <c:pt idx="0">
                  <c:v>Acetic</c:v>
                </c:pt>
              </c:strCache>
            </c:strRef>
          </c:tx>
          <c:spPr>
            <a:ln>
              <a:solidFill>
                <a:schemeClr val="tx1"/>
              </a:solidFill>
            </a:ln>
          </c:spPr>
          <c:marker>
            <c:symbol val="square"/>
            <c:size val="7"/>
            <c:spPr>
              <a:noFill/>
              <a:ln>
                <a:solidFill>
                  <a:schemeClr val="tx1"/>
                </a:solidFill>
              </a:ln>
            </c:spPr>
          </c:marker>
          <c:cat>
            <c:numRef>
              <c:f>Gly_first_analysis!$C$128:$Z$128</c:f>
              <c:numCache>
                <c:formatCode>General</c:formatCode>
                <c:ptCount val="24"/>
                <c:pt idx="0">
                  <c:v>0.0</c:v>
                </c:pt>
                <c:pt idx="1">
                  <c:v>7.0</c:v>
                </c:pt>
                <c:pt idx="2">
                  <c:v>9.0</c:v>
                </c:pt>
                <c:pt idx="3">
                  <c:v>13.0</c:v>
                </c:pt>
                <c:pt idx="4">
                  <c:v>21.0</c:v>
                </c:pt>
                <c:pt idx="5">
                  <c:v>27.0</c:v>
                </c:pt>
                <c:pt idx="6">
                  <c:v>34.0</c:v>
                </c:pt>
                <c:pt idx="7">
                  <c:v>43.0</c:v>
                </c:pt>
                <c:pt idx="8">
                  <c:v>49.0</c:v>
                </c:pt>
                <c:pt idx="9">
                  <c:v>55.0</c:v>
                </c:pt>
                <c:pt idx="10">
                  <c:v>63.0</c:v>
                </c:pt>
                <c:pt idx="11">
                  <c:v>69.0</c:v>
                </c:pt>
                <c:pt idx="12">
                  <c:v>77.0</c:v>
                </c:pt>
                <c:pt idx="13">
                  <c:v>83.0</c:v>
                </c:pt>
                <c:pt idx="14">
                  <c:v>91.0</c:v>
                </c:pt>
                <c:pt idx="15">
                  <c:v>93.0</c:v>
                </c:pt>
                <c:pt idx="16">
                  <c:v>95.0</c:v>
                </c:pt>
                <c:pt idx="17">
                  <c:v>97.0</c:v>
                </c:pt>
                <c:pt idx="18">
                  <c:v>99.0</c:v>
                </c:pt>
                <c:pt idx="19">
                  <c:v>101.0</c:v>
                </c:pt>
                <c:pt idx="20">
                  <c:v>103.0</c:v>
                </c:pt>
                <c:pt idx="21">
                  <c:v>105.0</c:v>
                </c:pt>
                <c:pt idx="22">
                  <c:v>107.0</c:v>
                </c:pt>
                <c:pt idx="23">
                  <c:v>113.0</c:v>
                </c:pt>
              </c:numCache>
            </c:numRef>
          </c:cat>
          <c:val>
            <c:numRef>
              <c:f>Gly_first_analysis!$C$177:$DL$177</c:f>
              <c:numCache>
                <c:formatCode>General</c:formatCode>
                <c:ptCount val="114"/>
                <c:pt idx="0">
                  <c:v>6.487</c:v>
                </c:pt>
                <c:pt idx="7">
                  <c:v>0.7</c:v>
                </c:pt>
                <c:pt idx="9">
                  <c:v>1.933333333333334</c:v>
                </c:pt>
                <c:pt idx="13">
                  <c:v>1.633333333333333</c:v>
                </c:pt>
                <c:pt idx="21">
                  <c:v>1.584</c:v>
                </c:pt>
                <c:pt idx="27">
                  <c:v>0.828</c:v>
                </c:pt>
                <c:pt idx="34">
                  <c:v>0.804333333333333</c:v>
                </c:pt>
                <c:pt idx="43">
                  <c:v>0.101</c:v>
                </c:pt>
                <c:pt idx="49">
                  <c:v>0.245766666666667</c:v>
                </c:pt>
                <c:pt idx="55">
                  <c:v>0.477333333333333</c:v>
                </c:pt>
                <c:pt idx="63">
                  <c:v>0.3377</c:v>
                </c:pt>
                <c:pt idx="69">
                  <c:v>0.363666666666667</c:v>
                </c:pt>
                <c:pt idx="77">
                  <c:v>0.344666666666667</c:v>
                </c:pt>
                <c:pt idx="83">
                  <c:v>0.327433333333333</c:v>
                </c:pt>
                <c:pt idx="91">
                  <c:v>0.299021</c:v>
                </c:pt>
                <c:pt idx="93">
                  <c:v>1.748666666666667</c:v>
                </c:pt>
                <c:pt idx="95">
                  <c:v>2.772143666666666</c:v>
                </c:pt>
                <c:pt idx="97">
                  <c:v>3.349333333333333</c:v>
                </c:pt>
                <c:pt idx="99">
                  <c:v>2.305828666666667</c:v>
                </c:pt>
                <c:pt idx="101">
                  <c:v>2.193333333333333</c:v>
                </c:pt>
                <c:pt idx="103">
                  <c:v>2.83</c:v>
                </c:pt>
                <c:pt idx="105">
                  <c:v>3.394666666666666</c:v>
                </c:pt>
                <c:pt idx="107">
                  <c:v>3.245333333333333</c:v>
                </c:pt>
                <c:pt idx="113">
                  <c:v>1.973666666666666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Gly_first_analysis!$B$180</c:f>
              <c:strCache>
                <c:ptCount val="1"/>
                <c:pt idx="0">
                  <c:v>Propionic</c:v>
                </c:pt>
              </c:strCache>
            </c:strRef>
          </c:tx>
          <c:spPr>
            <a:ln>
              <a:solidFill>
                <a:schemeClr val="tx1"/>
              </a:solidFill>
              <a:prstDash val="dash"/>
            </a:ln>
          </c:spPr>
          <c:marker>
            <c:spPr>
              <a:noFill/>
              <a:ln>
                <a:solidFill>
                  <a:schemeClr val="tx1"/>
                </a:solidFill>
              </a:ln>
            </c:spPr>
          </c:marker>
          <c:cat>
            <c:numRef>
              <c:f>Gly_first_analysis!$C$128:$Z$128</c:f>
              <c:numCache>
                <c:formatCode>General</c:formatCode>
                <c:ptCount val="24"/>
                <c:pt idx="0">
                  <c:v>0.0</c:v>
                </c:pt>
                <c:pt idx="1">
                  <c:v>7.0</c:v>
                </c:pt>
                <c:pt idx="2">
                  <c:v>9.0</c:v>
                </c:pt>
                <c:pt idx="3">
                  <c:v>13.0</c:v>
                </c:pt>
                <c:pt idx="4">
                  <c:v>21.0</c:v>
                </c:pt>
                <c:pt idx="5">
                  <c:v>27.0</c:v>
                </c:pt>
                <c:pt idx="6">
                  <c:v>34.0</c:v>
                </c:pt>
                <c:pt idx="7">
                  <c:v>43.0</c:v>
                </c:pt>
                <c:pt idx="8">
                  <c:v>49.0</c:v>
                </c:pt>
                <c:pt idx="9">
                  <c:v>55.0</c:v>
                </c:pt>
                <c:pt idx="10">
                  <c:v>63.0</c:v>
                </c:pt>
                <c:pt idx="11">
                  <c:v>69.0</c:v>
                </c:pt>
                <c:pt idx="12">
                  <c:v>77.0</c:v>
                </c:pt>
                <c:pt idx="13">
                  <c:v>83.0</c:v>
                </c:pt>
                <c:pt idx="14">
                  <c:v>91.0</c:v>
                </c:pt>
                <c:pt idx="15">
                  <c:v>93.0</c:v>
                </c:pt>
                <c:pt idx="16">
                  <c:v>95.0</c:v>
                </c:pt>
                <c:pt idx="17">
                  <c:v>97.0</c:v>
                </c:pt>
                <c:pt idx="18">
                  <c:v>99.0</c:v>
                </c:pt>
                <c:pt idx="19">
                  <c:v>101.0</c:v>
                </c:pt>
                <c:pt idx="20">
                  <c:v>103.0</c:v>
                </c:pt>
                <c:pt idx="21">
                  <c:v>105.0</c:v>
                </c:pt>
                <c:pt idx="22">
                  <c:v>107.0</c:v>
                </c:pt>
                <c:pt idx="23">
                  <c:v>113.0</c:v>
                </c:pt>
              </c:numCache>
            </c:numRef>
          </c:cat>
          <c:val>
            <c:numRef>
              <c:f>Gly_first_analysis!$C$180:$DL$180</c:f>
              <c:numCache>
                <c:formatCode>General</c:formatCode>
                <c:ptCount val="114"/>
                <c:pt idx="0">
                  <c:v>2.2878</c:v>
                </c:pt>
                <c:pt idx="7">
                  <c:v>1.0</c:v>
                </c:pt>
                <c:pt idx="9">
                  <c:v>2.266666666666667</c:v>
                </c:pt>
                <c:pt idx="13">
                  <c:v>1.9</c:v>
                </c:pt>
                <c:pt idx="21">
                  <c:v>1.387</c:v>
                </c:pt>
                <c:pt idx="27">
                  <c:v>0.575666666666667</c:v>
                </c:pt>
                <c:pt idx="34">
                  <c:v>0.521</c:v>
                </c:pt>
                <c:pt idx="43">
                  <c:v>0.722</c:v>
                </c:pt>
                <c:pt idx="49">
                  <c:v>0.196866666666667</c:v>
                </c:pt>
                <c:pt idx="55">
                  <c:v>0.236606666666667</c:v>
                </c:pt>
                <c:pt idx="63">
                  <c:v>0.139333333333333</c:v>
                </c:pt>
                <c:pt idx="69">
                  <c:v>0.2771</c:v>
                </c:pt>
                <c:pt idx="77">
                  <c:v>0.135666666666667</c:v>
                </c:pt>
                <c:pt idx="83">
                  <c:v>0.163</c:v>
                </c:pt>
                <c:pt idx="91">
                  <c:v>0.107721</c:v>
                </c:pt>
                <c:pt idx="93">
                  <c:v>1.673666666666667</c:v>
                </c:pt>
                <c:pt idx="95">
                  <c:v>1.966563333333333</c:v>
                </c:pt>
                <c:pt idx="97">
                  <c:v>3.076666666666667</c:v>
                </c:pt>
                <c:pt idx="99">
                  <c:v>2.263367</c:v>
                </c:pt>
                <c:pt idx="101">
                  <c:v>1.589</c:v>
                </c:pt>
                <c:pt idx="103">
                  <c:v>0.929666666666667</c:v>
                </c:pt>
                <c:pt idx="105">
                  <c:v>1.230666666666667</c:v>
                </c:pt>
                <c:pt idx="107">
                  <c:v>0.840666666666667</c:v>
                </c:pt>
                <c:pt idx="113">
                  <c:v>1.394333333333333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95317816"/>
        <c:axId val="2095098920"/>
      </c:lineChart>
      <c:catAx>
        <c:axId val="209531781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400"/>
                </a:pPr>
                <a:r>
                  <a:rPr lang="en-US" sz="1400"/>
                  <a:t>Day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2095098920"/>
        <c:crosses val="autoZero"/>
        <c:auto val="1"/>
        <c:lblAlgn val="ctr"/>
        <c:lblOffset val="100"/>
        <c:noMultiLvlLbl val="0"/>
      </c:catAx>
      <c:valAx>
        <c:axId val="2095098920"/>
        <c:scaling>
          <c:orientation val="minMax"/>
        </c:scaling>
        <c:delete val="0"/>
        <c:axPos val="l"/>
        <c:majorGridlines>
          <c:spPr>
            <a:ln>
              <a:noFill/>
            </a:ln>
          </c:spPr>
        </c:majorGridlines>
        <c:title>
          <c:tx>
            <c:rich>
              <a:bodyPr rot="0" vert="horz"/>
              <a:lstStyle/>
              <a:p>
                <a:pPr>
                  <a:defRPr sz="1400"/>
                </a:pPr>
                <a:r>
                  <a:rPr lang="en-US" sz="1400"/>
                  <a:t>g/l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2095317816"/>
        <c:crosses val="autoZero"/>
        <c:crossBetween val="between"/>
      </c:valAx>
      <c:spPr>
        <a:noFill/>
      </c:spPr>
    </c:plotArea>
    <c:legend>
      <c:legendPos val="r"/>
      <c:layout>
        <c:manualLayout>
          <c:xMode val="edge"/>
          <c:yMode val="edge"/>
          <c:x val="0.362003317430044"/>
          <c:y val="0.424530939539435"/>
          <c:w val="0.170388508740993"/>
          <c:h val="0.177046746206246"/>
        </c:manualLayout>
      </c:layout>
      <c:overlay val="0"/>
    </c:legend>
    <c:plotVisOnly val="1"/>
    <c:dispBlanksAs val="gap"/>
    <c:showDLblsOverMax val="0"/>
  </c:chart>
  <c:printSettings>
    <c:headerFooter/>
    <c:pageMargins b="0.750000000000002" l="0.700000000000001" r="0.700000000000001" t="0.750000000000002" header="0.3" footer="0.3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'PLFA-PLEL graphs'!$Y$3</c:f>
              <c:strCache>
                <c:ptCount val="1"/>
                <c:pt idx="0">
                  <c:v>11:0</c:v>
                </c:pt>
              </c:strCache>
            </c:strRef>
          </c:tx>
          <c:invertIfNegative val="0"/>
          <c:cat>
            <c:numRef>
              <c:f>'PLFA-PLEL graphs'!$Z$2:$AJ$2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graphs'!$Z$3:$AJ$3</c:f>
              <c:numCache>
                <c:formatCode>0.00</c:formatCode>
                <c:ptCount val="11"/>
                <c:pt idx="0">
                  <c:v>1.881469197147729</c:v>
                </c:pt>
                <c:pt idx="1">
                  <c:v>3.400988300395812</c:v>
                </c:pt>
                <c:pt idx="2">
                  <c:v>1.08194736259012</c:v>
                </c:pt>
                <c:pt idx="3">
                  <c:v>0.362146868930772</c:v>
                </c:pt>
                <c:pt idx="4">
                  <c:v>0.710111941707908</c:v>
                </c:pt>
                <c:pt idx="5">
                  <c:v>1.119500545482671</c:v>
                </c:pt>
                <c:pt idx="6">
                  <c:v>0.822334975595071</c:v>
                </c:pt>
                <c:pt idx="7">
                  <c:v>0.449512396368883</c:v>
                </c:pt>
                <c:pt idx="8">
                  <c:v>1.290814029606359</c:v>
                </c:pt>
                <c:pt idx="9">
                  <c:v>1.069881492791335</c:v>
                </c:pt>
                <c:pt idx="10">
                  <c:v>0.922799328321102</c:v>
                </c:pt>
              </c:numCache>
            </c:numRef>
          </c:val>
        </c:ser>
        <c:ser>
          <c:idx val="1"/>
          <c:order val="1"/>
          <c:tx>
            <c:strRef>
              <c:f>'PLFA-PLEL graphs'!$Y$4</c:f>
              <c:strCache>
                <c:ptCount val="1"/>
                <c:pt idx="0">
                  <c:v>2OH-10:0</c:v>
                </c:pt>
              </c:strCache>
            </c:strRef>
          </c:tx>
          <c:invertIfNegative val="0"/>
          <c:cat>
            <c:numRef>
              <c:f>'PLFA-PLEL graphs'!$Z$2:$AJ$2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graphs'!$Z$4:$AJ$4</c:f>
              <c:numCache>
                <c:formatCode>0.00</c:formatCode>
                <c:ptCount val="11"/>
                <c:pt idx="0">
                  <c:v>0.0</c:v>
                </c:pt>
                <c:pt idx="1">
                  <c:v>0.0</c:v>
                </c:pt>
                <c:pt idx="2">
                  <c:v>1.540238756465289</c:v>
                </c:pt>
                <c:pt idx="3">
                  <c:v>0.0</c:v>
                </c:pt>
                <c:pt idx="4">
                  <c:v>0.0</c:v>
                </c:pt>
                <c:pt idx="5">
                  <c:v>0.0</c:v>
                </c:pt>
                <c:pt idx="6">
                  <c:v>0.0</c:v>
                </c:pt>
                <c:pt idx="7">
                  <c:v>0.0</c:v>
                </c:pt>
                <c:pt idx="8">
                  <c:v>0.0</c:v>
                </c:pt>
                <c:pt idx="9">
                  <c:v>0.0</c:v>
                </c:pt>
                <c:pt idx="10">
                  <c:v>0.0</c:v>
                </c:pt>
              </c:numCache>
            </c:numRef>
          </c:val>
        </c:ser>
        <c:ser>
          <c:idx val="2"/>
          <c:order val="2"/>
          <c:tx>
            <c:strRef>
              <c:f>'PLFA-PLEL graphs'!$Y$5</c:f>
              <c:strCache>
                <c:ptCount val="1"/>
                <c:pt idx="0">
                  <c:v>12:0</c:v>
                </c:pt>
              </c:strCache>
            </c:strRef>
          </c:tx>
          <c:invertIfNegative val="0"/>
          <c:cat>
            <c:numRef>
              <c:f>'PLFA-PLEL graphs'!$Z$2:$AJ$2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graphs'!$Z$5:$AJ$5</c:f>
              <c:numCache>
                <c:formatCode>0.00</c:formatCode>
                <c:ptCount val="11"/>
                <c:pt idx="0">
                  <c:v>0.0</c:v>
                </c:pt>
                <c:pt idx="1">
                  <c:v>0.0</c:v>
                </c:pt>
                <c:pt idx="2">
                  <c:v>0.0</c:v>
                </c:pt>
                <c:pt idx="3">
                  <c:v>0.0</c:v>
                </c:pt>
                <c:pt idx="4">
                  <c:v>0.0</c:v>
                </c:pt>
                <c:pt idx="5">
                  <c:v>0.0</c:v>
                </c:pt>
                <c:pt idx="6">
                  <c:v>0.0</c:v>
                </c:pt>
                <c:pt idx="7">
                  <c:v>0.0</c:v>
                </c:pt>
                <c:pt idx="8">
                  <c:v>0.0</c:v>
                </c:pt>
                <c:pt idx="9">
                  <c:v>0.0</c:v>
                </c:pt>
                <c:pt idx="10">
                  <c:v>0.0</c:v>
                </c:pt>
              </c:numCache>
            </c:numRef>
          </c:val>
        </c:ser>
        <c:ser>
          <c:idx val="3"/>
          <c:order val="3"/>
          <c:tx>
            <c:strRef>
              <c:f>'PLFA-PLEL graphs'!$Y$6</c:f>
              <c:strCache>
                <c:ptCount val="1"/>
                <c:pt idx="0">
                  <c:v>13:0</c:v>
                </c:pt>
              </c:strCache>
            </c:strRef>
          </c:tx>
          <c:invertIfNegative val="0"/>
          <c:cat>
            <c:numRef>
              <c:f>'PLFA-PLEL graphs'!$Z$2:$AJ$2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graphs'!$Z$6:$AJ$6</c:f>
              <c:numCache>
                <c:formatCode>0.00</c:formatCode>
                <c:ptCount val="11"/>
                <c:pt idx="0">
                  <c:v>0.0693689194938725</c:v>
                </c:pt>
                <c:pt idx="1">
                  <c:v>0.312221562074883</c:v>
                </c:pt>
                <c:pt idx="2">
                  <c:v>0.151150663358565</c:v>
                </c:pt>
                <c:pt idx="3">
                  <c:v>0.0472324653334321</c:v>
                </c:pt>
                <c:pt idx="4">
                  <c:v>0.122830591272623</c:v>
                </c:pt>
                <c:pt idx="5">
                  <c:v>0.135908613053365</c:v>
                </c:pt>
                <c:pt idx="6">
                  <c:v>0.149234769780447</c:v>
                </c:pt>
                <c:pt idx="7">
                  <c:v>0.138640738847679</c:v>
                </c:pt>
                <c:pt idx="8">
                  <c:v>0.113631299479313</c:v>
                </c:pt>
                <c:pt idx="9">
                  <c:v>0.130779720633523</c:v>
                </c:pt>
                <c:pt idx="10">
                  <c:v>0.214234850966539</c:v>
                </c:pt>
              </c:numCache>
            </c:numRef>
          </c:val>
        </c:ser>
        <c:ser>
          <c:idx val="4"/>
          <c:order val="4"/>
          <c:tx>
            <c:strRef>
              <c:f>'PLFA-PLEL graphs'!$Y$7</c:f>
              <c:strCache>
                <c:ptCount val="1"/>
                <c:pt idx="0">
                  <c:v>2OH-12:0</c:v>
                </c:pt>
              </c:strCache>
            </c:strRef>
          </c:tx>
          <c:invertIfNegative val="0"/>
          <c:cat>
            <c:numRef>
              <c:f>'PLFA-PLEL graphs'!$Z$2:$AJ$2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graphs'!$Z$7:$AJ$7</c:f>
              <c:numCache>
                <c:formatCode>0.00</c:formatCode>
                <c:ptCount val="11"/>
                <c:pt idx="0">
                  <c:v>0.0</c:v>
                </c:pt>
                <c:pt idx="1">
                  <c:v>0.0</c:v>
                </c:pt>
                <c:pt idx="2">
                  <c:v>0.0645620054585369</c:v>
                </c:pt>
                <c:pt idx="3">
                  <c:v>0.0180434172208706</c:v>
                </c:pt>
                <c:pt idx="4">
                  <c:v>0.0543989128917451</c:v>
                </c:pt>
                <c:pt idx="5">
                  <c:v>0.0631538659980302</c:v>
                </c:pt>
                <c:pt idx="6">
                  <c:v>0.116456305841194</c:v>
                </c:pt>
                <c:pt idx="7">
                  <c:v>0.0417378835298952</c:v>
                </c:pt>
                <c:pt idx="8">
                  <c:v>0.0819546247437897</c:v>
                </c:pt>
                <c:pt idx="9">
                  <c:v>0.0574454209949658</c:v>
                </c:pt>
                <c:pt idx="10">
                  <c:v>0.0917501183133342</c:v>
                </c:pt>
              </c:numCache>
            </c:numRef>
          </c:val>
        </c:ser>
        <c:ser>
          <c:idx val="5"/>
          <c:order val="5"/>
          <c:tx>
            <c:strRef>
              <c:f>'PLFA-PLEL graphs'!$Y$8</c:f>
              <c:strCache>
                <c:ptCount val="1"/>
                <c:pt idx="0">
                  <c:v>3OH-12:0</c:v>
                </c:pt>
              </c:strCache>
            </c:strRef>
          </c:tx>
          <c:invertIfNegative val="0"/>
          <c:cat>
            <c:numRef>
              <c:f>'PLFA-PLEL graphs'!$Z$2:$AJ$2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graphs'!$Z$8:$AJ$8</c:f>
              <c:numCache>
                <c:formatCode>0.00</c:formatCode>
                <c:ptCount val="11"/>
                <c:pt idx="0">
                  <c:v>0.0</c:v>
                </c:pt>
                <c:pt idx="1">
                  <c:v>0.0</c:v>
                </c:pt>
                <c:pt idx="2">
                  <c:v>0.0</c:v>
                </c:pt>
                <c:pt idx="3">
                  <c:v>0.0</c:v>
                </c:pt>
                <c:pt idx="4">
                  <c:v>0.0</c:v>
                </c:pt>
                <c:pt idx="5">
                  <c:v>0.0</c:v>
                </c:pt>
                <c:pt idx="6">
                  <c:v>0.0</c:v>
                </c:pt>
                <c:pt idx="7">
                  <c:v>0.0</c:v>
                </c:pt>
                <c:pt idx="8">
                  <c:v>0.0</c:v>
                </c:pt>
                <c:pt idx="9">
                  <c:v>0.0</c:v>
                </c:pt>
                <c:pt idx="10">
                  <c:v>0.0</c:v>
                </c:pt>
              </c:numCache>
            </c:numRef>
          </c:val>
        </c:ser>
        <c:ser>
          <c:idx val="6"/>
          <c:order val="6"/>
          <c:tx>
            <c:strRef>
              <c:f>'PLFA-PLEL graphs'!$Y$9</c:f>
              <c:strCache>
                <c:ptCount val="1"/>
                <c:pt idx="0">
                  <c:v>14:0</c:v>
                </c:pt>
              </c:strCache>
            </c:strRef>
          </c:tx>
          <c:invertIfNegative val="0"/>
          <c:cat>
            <c:numRef>
              <c:f>'PLFA-PLEL graphs'!$Z$2:$AJ$2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graphs'!$Z$9:$AJ$9</c:f>
              <c:numCache>
                <c:formatCode>0.00</c:formatCode>
                <c:ptCount val="11"/>
                <c:pt idx="0">
                  <c:v>2.335439591552617</c:v>
                </c:pt>
                <c:pt idx="1">
                  <c:v>5.821502075394987</c:v>
                </c:pt>
                <c:pt idx="2">
                  <c:v>4.530825489864433</c:v>
                </c:pt>
                <c:pt idx="3">
                  <c:v>3.427533416552311</c:v>
                </c:pt>
                <c:pt idx="4">
                  <c:v>4.331363358414037</c:v>
                </c:pt>
                <c:pt idx="5">
                  <c:v>3.323773744951387</c:v>
                </c:pt>
                <c:pt idx="6">
                  <c:v>3.315046016070603</c:v>
                </c:pt>
                <c:pt idx="7">
                  <c:v>4.05165798227316</c:v>
                </c:pt>
                <c:pt idx="8">
                  <c:v>3.303821178643827</c:v>
                </c:pt>
                <c:pt idx="9">
                  <c:v>3.292657912300853</c:v>
                </c:pt>
                <c:pt idx="10">
                  <c:v>3.432804252508777</c:v>
                </c:pt>
              </c:numCache>
            </c:numRef>
          </c:val>
        </c:ser>
        <c:ser>
          <c:idx val="7"/>
          <c:order val="7"/>
          <c:tx>
            <c:strRef>
              <c:f>'PLFA-PLEL graphs'!$Y$10</c:f>
              <c:strCache>
                <c:ptCount val="1"/>
                <c:pt idx="0">
                  <c:v>iso-15:0</c:v>
                </c:pt>
              </c:strCache>
            </c:strRef>
          </c:tx>
          <c:invertIfNegative val="0"/>
          <c:cat>
            <c:numRef>
              <c:f>'PLFA-PLEL graphs'!$Z$2:$AJ$2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graphs'!$Z$10:$AJ$10</c:f>
              <c:numCache>
                <c:formatCode>0.00</c:formatCode>
                <c:ptCount val="11"/>
                <c:pt idx="0">
                  <c:v>11.94995607997482</c:v>
                </c:pt>
                <c:pt idx="1">
                  <c:v>11.70404403156009</c:v>
                </c:pt>
                <c:pt idx="2">
                  <c:v>10.7131322277917</c:v>
                </c:pt>
                <c:pt idx="3">
                  <c:v>8.659487833830455</c:v>
                </c:pt>
                <c:pt idx="4">
                  <c:v>9.29488212641391</c:v>
                </c:pt>
                <c:pt idx="5">
                  <c:v>10.53498995116495</c:v>
                </c:pt>
                <c:pt idx="6">
                  <c:v>10.84453231650907</c:v>
                </c:pt>
                <c:pt idx="7">
                  <c:v>10.091229184214</c:v>
                </c:pt>
                <c:pt idx="8">
                  <c:v>10.14165874664534</c:v>
                </c:pt>
                <c:pt idx="9">
                  <c:v>9.62110476238573</c:v>
                </c:pt>
                <c:pt idx="10">
                  <c:v>11.15520548339218</c:v>
                </c:pt>
              </c:numCache>
            </c:numRef>
          </c:val>
        </c:ser>
        <c:ser>
          <c:idx val="8"/>
          <c:order val="8"/>
          <c:tx>
            <c:strRef>
              <c:f>'PLFA-PLEL graphs'!$Y$11</c:f>
              <c:strCache>
                <c:ptCount val="1"/>
                <c:pt idx="0">
                  <c:v>anteiso-15:0</c:v>
                </c:pt>
              </c:strCache>
            </c:strRef>
          </c:tx>
          <c:invertIfNegative val="0"/>
          <c:cat>
            <c:numRef>
              <c:f>'PLFA-PLEL graphs'!$Z$2:$AJ$2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graphs'!$Z$11:$AJ$11</c:f>
              <c:numCache>
                <c:formatCode>0.00</c:formatCode>
                <c:ptCount val="11"/>
                <c:pt idx="0">
                  <c:v>10.03132628650459</c:v>
                </c:pt>
                <c:pt idx="1">
                  <c:v>8.98775610715564</c:v>
                </c:pt>
                <c:pt idx="2">
                  <c:v>10.99215858858791</c:v>
                </c:pt>
                <c:pt idx="3">
                  <c:v>10.22804875596274</c:v>
                </c:pt>
                <c:pt idx="4">
                  <c:v>10.19141236957222</c:v>
                </c:pt>
                <c:pt idx="5">
                  <c:v>11.02257243032519</c:v>
                </c:pt>
                <c:pt idx="6">
                  <c:v>10.28277885723436</c:v>
                </c:pt>
                <c:pt idx="7">
                  <c:v>10.10647867707588</c:v>
                </c:pt>
                <c:pt idx="8">
                  <c:v>10.53147595036168</c:v>
                </c:pt>
                <c:pt idx="9">
                  <c:v>10.93911085891041</c:v>
                </c:pt>
                <c:pt idx="10">
                  <c:v>10.76392581893467</c:v>
                </c:pt>
              </c:numCache>
            </c:numRef>
          </c:val>
        </c:ser>
        <c:ser>
          <c:idx val="9"/>
          <c:order val="9"/>
          <c:tx>
            <c:strRef>
              <c:f>'PLFA-PLEL graphs'!$Y$12</c:f>
              <c:strCache>
                <c:ptCount val="1"/>
                <c:pt idx="0">
                  <c:v>15:0</c:v>
                </c:pt>
              </c:strCache>
            </c:strRef>
          </c:tx>
          <c:invertIfNegative val="0"/>
          <c:cat>
            <c:numRef>
              <c:f>'PLFA-PLEL graphs'!$Z$2:$AJ$2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graphs'!$Z$12:$AJ$12</c:f>
              <c:numCache>
                <c:formatCode>0.00</c:formatCode>
                <c:ptCount val="11"/>
                <c:pt idx="0">
                  <c:v>1.986941862805773</c:v>
                </c:pt>
                <c:pt idx="1">
                  <c:v>2.14137879221142</c:v>
                </c:pt>
                <c:pt idx="2">
                  <c:v>1.609472638573418</c:v>
                </c:pt>
                <c:pt idx="3">
                  <c:v>1.602722407330915</c:v>
                </c:pt>
                <c:pt idx="4">
                  <c:v>1.53524354695453</c:v>
                </c:pt>
                <c:pt idx="5">
                  <c:v>1.563911202507666</c:v>
                </c:pt>
                <c:pt idx="6">
                  <c:v>1.827511577850116</c:v>
                </c:pt>
                <c:pt idx="7">
                  <c:v>1.725287186757766</c:v>
                </c:pt>
                <c:pt idx="8">
                  <c:v>1.553831032029007</c:v>
                </c:pt>
                <c:pt idx="9">
                  <c:v>1.688784167985845</c:v>
                </c:pt>
                <c:pt idx="10">
                  <c:v>1.796626626072761</c:v>
                </c:pt>
              </c:numCache>
            </c:numRef>
          </c:val>
        </c:ser>
        <c:ser>
          <c:idx val="10"/>
          <c:order val="10"/>
          <c:tx>
            <c:strRef>
              <c:f>'PLFA-PLEL graphs'!$Y$13</c:f>
              <c:strCache>
                <c:ptCount val="1"/>
                <c:pt idx="0">
                  <c:v>3OH-14:0</c:v>
                </c:pt>
              </c:strCache>
            </c:strRef>
          </c:tx>
          <c:invertIfNegative val="0"/>
          <c:cat>
            <c:numRef>
              <c:f>'PLFA-PLEL graphs'!$Z$2:$AJ$2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graphs'!$Z$13:$AJ$13</c:f>
              <c:numCache>
                <c:formatCode>0.00</c:formatCode>
                <c:ptCount val="11"/>
                <c:pt idx="0">
                  <c:v>1.621578331403816</c:v>
                </c:pt>
                <c:pt idx="1">
                  <c:v>0.899018216263794</c:v>
                </c:pt>
                <c:pt idx="2">
                  <c:v>1.882646189522012</c:v>
                </c:pt>
                <c:pt idx="3">
                  <c:v>2.190540404607258</c:v>
                </c:pt>
                <c:pt idx="4">
                  <c:v>0.538419806491419</c:v>
                </c:pt>
                <c:pt idx="5">
                  <c:v>1.832331683060406</c:v>
                </c:pt>
                <c:pt idx="6">
                  <c:v>1.9138186094683</c:v>
                </c:pt>
                <c:pt idx="7">
                  <c:v>0.992403426758756</c:v>
                </c:pt>
                <c:pt idx="8">
                  <c:v>0.64085972949888</c:v>
                </c:pt>
                <c:pt idx="9">
                  <c:v>1.752173211856161</c:v>
                </c:pt>
                <c:pt idx="10">
                  <c:v>1.216372065354208</c:v>
                </c:pt>
              </c:numCache>
            </c:numRef>
          </c:val>
        </c:ser>
        <c:ser>
          <c:idx val="11"/>
          <c:order val="11"/>
          <c:tx>
            <c:strRef>
              <c:f>'PLFA-PLEL graphs'!$Y$14</c:f>
              <c:strCache>
                <c:ptCount val="1"/>
                <c:pt idx="0">
                  <c:v>iso-16:0</c:v>
                </c:pt>
              </c:strCache>
            </c:strRef>
          </c:tx>
          <c:invertIfNegative val="0"/>
          <c:cat>
            <c:numRef>
              <c:f>'PLFA-PLEL graphs'!$Z$2:$AJ$2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graphs'!$Z$14:$AJ$14</c:f>
              <c:numCache>
                <c:formatCode>0.00</c:formatCode>
                <c:ptCount val="11"/>
                <c:pt idx="0">
                  <c:v>2.155184203336673</c:v>
                </c:pt>
                <c:pt idx="1">
                  <c:v>2.013100486034637</c:v>
                </c:pt>
                <c:pt idx="2">
                  <c:v>0.0</c:v>
                </c:pt>
                <c:pt idx="3">
                  <c:v>1.275855052518971</c:v>
                </c:pt>
                <c:pt idx="4">
                  <c:v>1.205171692500837</c:v>
                </c:pt>
                <c:pt idx="5">
                  <c:v>0.0</c:v>
                </c:pt>
                <c:pt idx="6">
                  <c:v>0.0</c:v>
                </c:pt>
                <c:pt idx="7">
                  <c:v>0.65432479314298</c:v>
                </c:pt>
                <c:pt idx="8">
                  <c:v>1.812030001188564</c:v>
                </c:pt>
                <c:pt idx="9">
                  <c:v>0.310925854098537</c:v>
                </c:pt>
                <c:pt idx="10">
                  <c:v>0.425867192996378</c:v>
                </c:pt>
              </c:numCache>
            </c:numRef>
          </c:val>
        </c:ser>
        <c:ser>
          <c:idx val="12"/>
          <c:order val="12"/>
          <c:tx>
            <c:strRef>
              <c:f>'PLFA-PLEL graphs'!$Y$15</c:f>
              <c:strCache>
                <c:ptCount val="1"/>
                <c:pt idx="0">
                  <c:v>cis 16:1 w7</c:v>
                </c:pt>
              </c:strCache>
            </c:strRef>
          </c:tx>
          <c:invertIfNegative val="0"/>
          <c:cat>
            <c:numRef>
              <c:f>'PLFA-PLEL graphs'!$Z$2:$AJ$2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graphs'!$Z$15:$AJ$15</c:f>
              <c:numCache>
                <c:formatCode>0.00</c:formatCode>
                <c:ptCount val="11"/>
                <c:pt idx="0">
                  <c:v>14.48919500402278</c:v>
                </c:pt>
                <c:pt idx="1">
                  <c:v>14.68363444465332</c:v>
                </c:pt>
                <c:pt idx="2">
                  <c:v>15.02420440757239</c:v>
                </c:pt>
                <c:pt idx="3">
                  <c:v>17.56811115236728</c:v>
                </c:pt>
                <c:pt idx="4">
                  <c:v>16.84969290742854</c:v>
                </c:pt>
                <c:pt idx="5">
                  <c:v>16.26896884609987</c:v>
                </c:pt>
                <c:pt idx="6">
                  <c:v>15.75832924950052</c:v>
                </c:pt>
                <c:pt idx="7">
                  <c:v>15.30026717533057</c:v>
                </c:pt>
                <c:pt idx="8">
                  <c:v>17.00471327093697</c:v>
                </c:pt>
                <c:pt idx="9">
                  <c:v>16.78418511190907</c:v>
                </c:pt>
                <c:pt idx="10">
                  <c:v>15.25069464376983</c:v>
                </c:pt>
              </c:numCache>
            </c:numRef>
          </c:val>
        </c:ser>
        <c:ser>
          <c:idx val="13"/>
          <c:order val="13"/>
          <c:tx>
            <c:strRef>
              <c:f>'PLFA-PLEL graphs'!$Y$16</c:f>
              <c:strCache>
                <c:ptCount val="1"/>
                <c:pt idx="0">
                  <c:v>16:0</c:v>
                </c:pt>
              </c:strCache>
            </c:strRef>
          </c:tx>
          <c:invertIfNegative val="0"/>
          <c:cat>
            <c:numRef>
              <c:f>'PLFA-PLEL graphs'!$Z$2:$AJ$2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graphs'!$Z$16:$AJ$16</c:f>
              <c:numCache>
                <c:formatCode>0.00</c:formatCode>
                <c:ptCount val="11"/>
                <c:pt idx="0">
                  <c:v>19.35687449106181</c:v>
                </c:pt>
                <c:pt idx="1">
                  <c:v>17.34122498294355</c:v>
                </c:pt>
                <c:pt idx="2">
                  <c:v>16.61560322694663</c:v>
                </c:pt>
                <c:pt idx="3">
                  <c:v>17.98074404613598</c:v>
                </c:pt>
                <c:pt idx="4">
                  <c:v>18.14142315476995</c:v>
                </c:pt>
                <c:pt idx="5">
                  <c:v>16.32868026822963</c:v>
                </c:pt>
                <c:pt idx="6">
                  <c:v>16.77072847990071</c:v>
                </c:pt>
                <c:pt idx="7">
                  <c:v>16.79391451568461</c:v>
                </c:pt>
                <c:pt idx="8">
                  <c:v>16.93333987261814</c:v>
                </c:pt>
                <c:pt idx="9">
                  <c:v>17.06486771186024</c:v>
                </c:pt>
                <c:pt idx="10">
                  <c:v>13.36495040235908</c:v>
                </c:pt>
              </c:numCache>
            </c:numRef>
          </c:val>
        </c:ser>
        <c:ser>
          <c:idx val="14"/>
          <c:order val="14"/>
          <c:tx>
            <c:strRef>
              <c:f>'PLFA-PLEL graphs'!$Y$17</c:f>
              <c:strCache>
                <c:ptCount val="1"/>
                <c:pt idx="0">
                  <c:v>iso-17:1</c:v>
                </c:pt>
              </c:strCache>
            </c:strRef>
          </c:tx>
          <c:invertIfNegative val="0"/>
          <c:cat>
            <c:numRef>
              <c:f>'PLFA-PLEL graphs'!$Z$2:$AJ$2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graphs'!$Z$17:$AJ$17</c:f>
              <c:numCache>
                <c:formatCode>0.00</c:formatCode>
                <c:ptCount val="11"/>
                <c:pt idx="0">
                  <c:v>1.23454923346763</c:v>
                </c:pt>
                <c:pt idx="1">
                  <c:v>1.247539270655578</c:v>
                </c:pt>
                <c:pt idx="2">
                  <c:v>0.628484662036148</c:v>
                </c:pt>
                <c:pt idx="3">
                  <c:v>0.753853092696685</c:v>
                </c:pt>
                <c:pt idx="4">
                  <c:v>0.846009722465822</c:v>
                </c:pt>
                <c:pt idx="5">
                  <c:v>0.874559190139649</c:v>
                </c:pt>
                <c:pt idx="6">
                  <c:v>1.197915593110768</c:v>
                </c:pt>
                <c:pt idx="7">
                  <c:v>0.816090615641353</c:v>
                </c:pt>
                <c:pt idx="8">
                  <c:v>1.249036970425899</c:v>
                </c:pt>
                <c:pt idx="9">
                  <c:v>1.321735783951861</c:v>
                </c:pt>
                <c:pt idx="10">
                  <c:v>1.139944334287642</c:v>
                </c:pt>
              </c:numCache>
            </c:numRef>
          </c:val>
        </c:ser>
        <c:ser>
          <c:idx val="15"/>
          <c:order val="15"/>
          <c:tx>
            <c:strRef>
              <c:f>'PLFA-PLEL graphs'!$Y$18</c:f>
              <c:strCache>
                <c:ptCount val="1"/>
                <c:pt idx="0">
                  <c:v>cyc 17:0</c:v>
                </c:pt>
              </c:strCache>
            </c:strRef>
          </c:tx>
          <c:invertIfNegative val="0"/>
          <c:cat>
            <c:numRef>
              <c:f>'PLFA-PLEL graphs'!$Z$2:$AJ$2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graphs'!$Z$18:$AJ$18</c:f>
              <c:numCache>
                <c:formatCode>0.00</c:formatCode>
                <c:ptCount val="11"/>
                <c:pt idx="0">
                  <c:v>0.0</c:v>
                </c:pt>
                <c:pt idx="1">
                  <c:v>0.0</c:v>
                </c:pt>
                <c:pt idx="2">
                  <c:v>0.0</c:v>
                </c:pt>
                <c:pt idx="3">
                  <c:v>0.0</c:v>
                </c:pt>
                <c:pt idx="4">
                  <c:v>0.0</c:v>
                </c:pt>
                <c:pt idx="5">
                  <c:v>0.0</c:v>
                </c:pt>
                <c:pt idx="6">
                  <c:v>0.0</c:v>
                </c:pt>
                <c:pt idx="7">
                  <c:v>0.93786949002593</c:v>
                </c:pt>
                <c:pt idx="8">
                  <c:v>0.0</c:v>
                </c:pt>
                <c:pt idx="9">
                  <c:v>0.0</c:v>
                </c:pt>
                <c:pt idx="10">
                  <c:v>0.0</c:v>
                </c:pt>
              </c:numCache>
            </c:numRef>
          </c:val>
        </c:ser>
        <c:ser>
          <c:idx val="16"/>
          <c:order val="16"/>
          <c:tx>
            <c:strRef>
              <c:f>'PLFA-PLEL graphs'!$Y$19</c:f>
              <c:strCache>
                <c:ptCount val="1"/>
                <c:pt idx="0">
                  <c:v>17:0</c:v>
                </c:pt>
              </c:strCache>
            </c:strRef>
          </c:tx>
          <c:invertIfNegative val="0"/>
          <c:cat>
            <c:numRef>
              <c:f>'PLFA-PLEL graphs'!$Z$2:$AJ$2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graphs'!$Z$19:$AJ$19</c:f>
              <c:numCache>
                <c:formatCode>0.00</c:formatCode>
                <c:ptCount val="11"/>
                <c:pt idx="0">
                  <c:v>0.710891613738081</c:v>
                </c:pt>
                <c:pt idx="1">
                  <c:v>0.746900446716415</c:v>
                </c:pt>
                <c:pt idx="2">
                  <c:v>0.540129408727984</c:v>
                </c:pt>
                <c:pt idx="3">
                  <c:v>0.501296760257919</c:v>
                </c:pt>
                <c:pt idx="4">
                  <c:v>0.553754447742339</c:v>
                </c:pt>
                <c:pt idx="5">
                  <c:v>0.566492859627855</c:v>
                </c:pt>
                <c:pt idx="6">
                  <c:v>0.64777524769367</c:v>
                </c:pt>
                <c:pt idx="7">
                  <c:v>0.592702368497405</c:v>
                </c:pt>
                <c:pt idx="8">
                  <c:v>0.708153134678931</c:v>
                </c:pt>
                <c:pt idx="9">
                  <c:v>0.517276379982088</c:v>
                </c:pt>
                <c:pt idx="10">
                  <c:v>0.633683467210291</c:v>
                </c:pt>
              </c:numCache>
            </c:numRef>
          </c:val>
        </c:ser>
        <c:ser>
          <c:idx val="17"/>
          <c:order val="17"/>
          <c:tx>
            <c:strRef>
              <c:f>'PLFA-PLEL graphs'!$Y$20</c:f>
              <c:strCache>
                <c:ptCount val="1"/>
                <c:pt idx="0">
                  <c:v>2-OH 16:0</c:v>
                </c:pt>
              </c:strCache>
            </c:strRef>
          </c:tx>
          <c:invertIfNegative val="0"/>
          <c:cat>
            <c:numRef>
              <c:f>'PLFA-PLEL graphs'!$Z$2:$AJ$2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graphs'!$Z$20:$AJ$20</c:f>
              <c:numCache>
                <c:formatCode>0.00</c:formatCode>
                <c:ptCount val="11"/>
                <c:pt idx="0">
                  <c:v>0.0</c:v>
                </c:pt>
                <c:pt idx="1">
                  <c:v>0.0</c:v>
                </c:pt>
                <c:pt idx="2">
                  <c:v>2.507607226503572</c:v>
                </c:pt>
                <c:pt idx="3">
                  <c:v>0.0</c:v>
                </c:pt>
                <c:pt idx="4">
                  <c:v>0.0</c:v>
                </c:pt>
                <c:pt idx="5">
                  <c:v>0.731620469378093</c:v>
                </c:pt>
                <c:pt idx="6">
                  <c:v>0.652953329888815</c:v>
                </c:pt>
                <c:pt idx="7">
                  <c:v>1.172561043016969</c:v>
                </c:pt>
                <c:pt idx="8">
                  <c:v>0.0</c:v>
                </c:pt>
                <c:pt idx="9">
                  <c:v>0.0</c:v>
                </c:pt>
                <c:pt idx="10">
                  <c:v>0.0</c:v>
                </c:pt>
              </c:numCache>
            </c:numRef>
          </c:val>
        </c:ser>
        <c:ser>
          <c:idx val="18"/>
          <c:order val="18"/>
          <c:tx>
            <c:strRef>
              <c:f>'PLFA-PLEL graphs'!$Y$21</c:f>
              <c:strCache>
                <c:ptCount val="1"/>
                <c:pt idx="0">
                  <c:v>18:2 w6cis</c:v>
                </c:pt>
              </c:strCache>
            </c:strRef>
          </c:tx>
          <c:invertIfNegative val="0"/>
          <c:cat>
            <c:numRef>
              <c:f>'PLFA-PLEL graphs'!$Z$2:$AJ$2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graphs'!$Z$21:$AJ$21</c:f>
              <c:numCache>
                <c:formatCode>0.00</c:formatCode>
                <c:ptCount val="11"/>
                <c:pt idx="0">
                  <c:v>0.0</c:v>
                </c:pt>
                <c:pt idx="1">
                  <c:v>11.1764163600411</c:v>
                </c:pt>
                <c:pt idx="2">
                  <c:v>9.40900642946198</c:v>
                </c:pt>
                <c:pt idx="3">
                  <c:v>3.641978850134976</c:v>
                </c:pt>
                <c:pt idx="4">
                  <c:v>3.52026037296216</c:v>
                </c:pt>
                <c:pt idx="5">
                  <c:v>3.23405056748671</c:v>
                </c:pt>
                <c:pt idx="6">
                  <c:v>3.255885989043483</c:v>
                </c:pt>
                <c:pt idx="7">
                  <c:v>3.859707243621971</c:v>
                </c:pt>
                <c:pt idx="8">
                  <c:v>2.994385312829913</c:v>
                </c:pt>
                <c:pt idx="9">
                  <c:v>3.355097907581048</c:v>
                </c:pt>
                <c:pt idx="10">
                  <c:v>3.95169334979796</c:v>
                </c:pt>
              </c:numCache>
            </c:numRef>
          </c:val>
        </c:ser>
        <c:ser>
          <c:idx val="19"/>
          <c:order val="19"/>
          <c:tx>
            <c:strRef>
              <c:f>'PLFA-PLEL graphs'!$Y$22</c:f>
              <c:strCache>
                <c:ptCount val="1"/>
                <c:pt idx="0">
                  <c:v>18:1 w9cis</c:v>
                </c:pt>
              </c:strCache>
            </c:strRef>
          </c:tx>
          <c:invertIfNegative val="0"/>
          <c:cat>
            <c:numRef>
              <c:f>'PLFA-PLEL graphs'!$Z$2:$AJ$2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graphs'!$Z$22:$AJ$22</c:f>
              <c:numCache>
                <c:formatCode>0.00</c:formatCode>
                <c:ptCount val="11"/>
                <c:pt idx="0">
                  <c:v>12.73974087500966</c:v>
                </c:pt>
                <c:pt idx="1">
                  <c:v>14.01298455463052</c:v>
                </c:pt>
                <c:pt idx="2">
                  <c:v>10.83420149745108</c:v>
                </c:pt>
                <c:pt idx="3">
                  <c:v>11.60264853801288</c:v>
                </c:pt>
                <c:pt idx="4">
                  <c:v>11.32648543104673</c:v>
                </c:pt>
                <c:pt idx="5">
                  <c:v>12.4527187879463</c:v>
                </c:pt>
                <c:pt idx="6">
                  <c:v>12.5414761577696</c:v>
                </c:pt>
                <c:pt idx="7">
                  <c:v>12.97685283903396</c:v>
                </c:pt>
                <c:pt idx="8">
                  <c:v>12.59972101964291</c:v>
                </c:pt>
                <c:pt idx="9">
                  <c:v>11.94607101886397</c:v>
                </c:pt>
                <c:pt idx="10">
                  <c:v>13.99645240616902</c:v>
                </c:pt>
              </c:numCache>
            </c:numRef>
          </c:val>
        </c:ser>
        <c:ser>
          <c:idx val="20"/>
          <c:order val="20"/>
          <c:tx>
            <c:strRef>
              <c:f>'PLFA-PLEL graphs'!$Y$23</c:f>
              <c:strCache>
                <c:ptCount val="1"/>
                <c:pt idx="0">
                  <c:v>18:1w9trans</c:v>
                </c:pt>
              </c:strCache>
            </c:strRef>
          </c:tx>
          <c:invertIfNegative val="0"/>
          <c:cat>
            <c:numRef>
              <c:f>'PLFA-PLEL graphs'!$Z$2:$AJ$2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graphs'!$Z$23:$AJ$23</c:f>
              <c:numCache>
                <c:formatCode>0.00</c:formatCode>
                <c:ptCount val="11"/>
                <c:pt idx="0">
                  <c:v>14.17995219311156</c:v>
                </c:pt>
                <c:pt idx="1">
                  <c:v>0.0</c:v>
                </c:pt>
                <c:pt idx="2">
                  <c:v>4.021075071836359</c:v>
                </c:pt>
                <c:pt idx="3">
                  <c:v>11.72579668404953</c:v>
                </c:pt>
                <c:pt idx="4">
                  <c:v>11.15438015960612</c:v>
                </c:pt>
                <c:pt idx="5">
                  <c:v>10.8064137349828</c:v>
                </c:pt>
                <c:pt idx="6">
                  <c:v>10.71878707985576</c:v>
                </c:pt>
                <c:pt idx="7">
                  <c:v>10.3793766510214</c:v>
                </c:pt>
                <c:pt idx="8">
                  <c:v>9.99741825791483</c:v>
                </c:pt>
                <c:pt idx="9">
                  <c:v>10.7698329328641</c:v>
                </c:pt>
                <c:pt idx="10">
                  <c:v>11.42485816684126</c:v>
                </c:pt>
              </c:numCache>
            </c:numRef>
          </c:val>
        </c:ser>
        <c:ser>
          <c:idx val="21"/>
          <c:order val="21"/>
          <c:tx>
            <c:strRef>
              <c:f>'PLFA-PLEL graphs'!$Y$24</c:f>
              <c:strCache>
                <c:ptCount val="1"/>
                <c:pt idx="0">
                  <c:v>18:0</c:v>
                </c:pt>
              </c:strCache>
            </c:strRef>
          </c:tx>
          <c:invertIfNegative val="0"/>
          <c:cat>
            <c:numRef>
              <c:f>'PLFA-PLEL graphs'!$Z$2:$AJ$2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graphs'!$Z$24:$AJ$24</c:f>
              <c:numCache>
                <c:formatCode>0.00</c:formatCode>
                <c:ptCount val="11"/>
                <c:pt idx="0">
                  <c:v>4.65343262147164</c:v>
                </c:pt>
                <c:pt idx="1">
                  <c:v>4.986030752600034</c:v>
                </c:pt>
                <c:pt idx="2">
                  <c:v>7.418600286338006</c:v>
                </c:pt>
                <c:pt idx="3">
                  <c:v>8.058574636810471</c:v>
                </c:pt>
                <c:pt idx="4">
                  <c:v>9.291842609690116</c:v>
                </c:pt>
                <c:pt idx="5">
                  <c:v>8.664941335613335</c:v>
                </c:pt>
                <c:pt idx="6">
                  <c:v>8.803618519018916</c:v>
                </c:pt>
                <c:pt idx="7">
                  <c:v>8.4169854438887</c:v>
                </c:pt>
                <c:pt idx="8">
                  <c:v>8.596247506267856</c:v>
                </c:pt>
                <c:pt idx="9">
                  <c:v>8.9768746777692</c:v>
                </c:pt>
                <c:pt idx="10">
                  <c:v>9.905612276752917</c:v>
                </c:pt>
              </c:numCache>
            </c:numRef>
          </c:val>
        </c:ser>
        <c:ser>
          <c:idx val="22"/>
          <c:order val="22"/>
          <c:tx>
            <c:strRef>
              <c:f>'PLFA-PLEL graphs'!$Y$25</c:f>
              <c:strCache>
                <c:ptCount val="1"/>
                <c:pt idx="0">
                  <c:v>cyc-19:0</c:v>
                </c:pt>
              </c:strCache>
            </c:strRef>
          </c:tx>
          <c:invertIfNegative val="0"/>
          <c:cat>
            <c:numRef>
              <c:f>'PLFA-PLEL graphs'!$Z$2:$AJ$2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graphs'!$Z$25:$AJ$25</c:f>
              <c:numCache>
                <c:formatCode>0.00</c:formatCode>
                <c:ptCount val="11"/>
                <c:pt idx="0">
                  <c:v>0.60409949589695</c:v>
                </c:pt>
                <c:pt idx="1">
                  <c:v>0.525259616668241</c:v>
                </c:pt>
                <c:pt idx="2">
                  <c:v>0.434953860913854</c:v>
                </c:pt>
                <c:pt idx="3">
                  <c:v>0.35538561724654</c:v>
                </c:pt>
                <c:pt idx="4">
                  <c:v>0.332316848068966</c:v>
                </c:pt>
                <c:pt idx="5">
                  <c:v>0.475411903952092</c:v>
                </c:pt>
                <c:pt idx="6">
                  <c:v>0.380816925868609</c:v>
                </c:pt>
                <c:pt idx="7">
                  <c:v>0.502400345268137</c:v>
                </c:pt>
                <c:pt idx="8">
                  <c:v>0.446908062487795</c:v>
                </c:pt>
                <c:pt idx="9">
                  <c:v>0.401195073261079</c:v>
                </c:pt>
                <c:pt idx="10">
                  <c:v>0.312525215952042</c:v>
                </c:pt>
              </c:numCache>
            </c:numRef>
          </c:val>
        </c:ser>
        <c:ser>
          <c:idx val="23"/>
          <c:order val="23"/>
          <c:tx>
            <c:strRef>
              <c:f>'PLFA-PLEL graphs'!$Y$26</c:f>
              <c:strCache>
                <c:ptCount val="1"/>
                <c:pt idx="0">
                  <c:v>20:0</c:v>
                </c:pt>
              </c:strCache>
            </c:strRef>
          </c:tx>
          <c:invertIfNegative val="0"/>
          <c:cat>
            <c:numRef>
              <c:f>'PLFA-PLEL graphs'!$Z$2:$AJ$2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graphs'!$Z$26:$AJ$26</c:f>
              <c:numCache>
                <c:formatCode>0.00</c:formatCode>
                <c:ptCount val="11"/>
                <c:pt idx="0">
                  <c:v>0.283907011144315</c:v>
                </c:pt>
                <c:pt idx="1">
                  <c:v>0.200634710155708</c:v>
                </c:pt>
                <c:pt idx="2">
                  <c:v>0.192553753905216</c:v>
                </c:pt>
                <c:pt idx="3">
                  <c:v>0.20080350227014</c:v>
                </c:pt>
                <c:pt idx="4">
                  <c:v>0.210769250606717</c:v>
                </c:pt>
                <c:pt idx="5">
                  <c:v>0.313845598415276</c:v>
                </c:pt>
                <c:pt idx="6">
                  <c:v>0.396705837734184</c:v>
                </c:pt>
                <c:pt idx="7">
                  <c:v>0.305502258334821</c:v>
                </c:pt>
                <c:pt idx="8">
                  <c:v>0.484345043357457</c:v>
                </c:pt>
                <c:pt idx="9">
                  <c:v>0.451673626095774</c:v>
                </c:pt>
                <c:pt idx="10">
                  <c:v>0.32067104937199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075992024"/>
        <c:axId val="2075981400"/>
      </c:barChart>
      <c:lineChart>
        <c:grouping val="standard"/>
        <c:varyColors val="0"/>
        <c:ser>
          <c:idx val="25"/>
          <c:order val="25"/>
          <c:tx>
            <c:strRef>
              <c:f>'PLFA-PLEL graphs'!$Y$32</c:f>
              <c:strCache>
                <c:ptCount val="1"/>
                <c:pt idx="0">
                  <c:v>Methane %</c:v>
                </c:pt>
              </c:strCache>
            </c:strRef>
          </c:tx>
          <c:spPr>
            <a:ln w="15875">
              <a:solidFill>
                <a:sysClr val="windowText" lastClr="000000"/>
              </a:solidFill>
            </a:ln>
          </c:spPr>
          <c:marker>
            <c:symbol val="circle"/>
            <c:size val="10"/>
            <c:spPr>
              <a:solidFill>
                <a:sysClr val="window" lastClr="FFFFFF">
                  <a:lumMod val="85000"/>
                </a:sysClr>
              </a:solidFill>
              <a:ln w="15875">
                <a:solidFill>
                  <a:sysClr val="windowText" lastClr="000000"/>
                </a:solidFill>
              </a:ln>
            </c:spPr>
          </c:marker>
          <c:cat>
            <c:numRef>
              <c:f>'PLFA-PLEL graphs'!$Z$2:$AJ$2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graphs'!$Z$32:$AJ$32</c:f>
              <c:numCache>
                <c:formatCode>General</c:formatCode>
                <c:ptCount val="11"/>
                <c:pt idx="0">
                  <c:v>0.0</c:v>
                </c:pt>
                <c:pt idx="1">
                  <c:v>14.36666666666667</c:v>
                </c:pt>
                <c:pt idx="2">
                  <c:v>29.9</c:v>
                </c:pt>
                <c:pt idx="3">
                  <c:v>56.13333333333332</c:v>
                </c:pt>
                <c:pt idx="4">
                  <c:v>52.33333333333334</c:v>
                </c:pt>
                <c:pt idx="5">
                  <c:v>68.03333333333335</c:v>
                </c:pt>
                <c:pt idx="6">
                  <c:v>75.26666666666666</c:v>
                </c:pt>
                <c:pt idx="7">
                  <c:v>62.63333333333333</c:v>
                </c:pt>
                <c:pt idx="8">
                  <c:v>19.63333333333333</c:v>
                </c:pt>
                <c:pt idx="9">
                  <c:v>40.0</c:v>
                </c:pt>
                <c:pt idx="10">
                  <c:v>78.23333333333333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75992024"/>
        <c:axId val="2075981400"/>
      </c:lineChart>
      <c:lineChart>
        <c:grouping val="standard"/>
        <c:varyColors val="0"/>
        <c:ser>
          <c:idx val="24"/>
          <c:order val="24"/>
          <c:tx>
            <c:strRef>
              <c:f>'PLFA-PLEL graphs'!$Y$30</c:f>
              <c:strCache>
                <c:ptCount val="1"/>
                <c:pt idx="0">
                  <c:v>total PLFA</c:v>
                </c:pt>
              </c:strCache>
            </c:strRef>
          </c:tx>
          <c:spPr>
            <a:ln w="15875">
              <a:solidFill>
                <a:sysClr val="windowText" lastClr="000000"/>
              </a:solidFill>
              <a:prstDash val="sysDash"/>
            </a:ln>
          </c:spPr>
          <c:marker>
            <c:symbol val="circle"/>
            <c:size val="10"/>
            <c:spPr>
              <a:noFill/>
              <a:ln w="15875">
                <a:solidFill>
                  <a:sysClr val="windowText" lastClr="000000"/>
                </a:solidFill>
              </a:ln>
            </c:spPr>
          </c:marker>
          <c:cat>
            <c:numRef>
              <c:f>'PLFA-PLEL graphs'!$Z$2:$AJ$2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graphs'!$Z$30:$AJ$30</c:f>
              <c:numCache>
                <c:formatCode>0.00</c:formatCode>
                <c:ptCount val="11"/>
                <c:pt idx="0">
                  <c:v>40.53231117994716</c:v>
                </c:pt>
                <c:pt idx="1">
                  <c:v>23.39122629920324</c:v>
                </c:pt>
                <c:pt idx="2">
                  <c:v>25.87598025522417</c:v>
                </c:pt>
                <c:pt idx="3">
                  <c:v>66.32038754381473</c:v>
                </c:pt>
                <c:pt idx="4">
                  <c:v>74.64933859282503</c:v>
                </c:pt>
                <c:pt idx="5">
                  <c:v>68.55112642360441</c:v>
                </c:pt>
                <c:pt idx="6">
                  <c:v>57.99172982020335</c:v>
                </c:pt>
                <c:pt idx="7">
                  <c:v>36.93144628947593</c:v>
                </c:pt>
                <c:pt idx="8">
                  <c:v>23.81977486615233</c:v>
                </c:pt>
                <c:pt idx="9">
                  <c:v>108.9277400395834</c:v>
                </c:pt>
                <c:pt idx="10">
                  <c:v>108.0925608790383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75967240"/>
        <c:axId val="2075975160"/>
      </c:lineChart>
      <c:catAx>
        <c:axId val="207599202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Day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2075981400"/>
        <c:crosses val="autoZero"/>
        <c:auto val="1"/>
        <c:lblAlgn val="ctr"/>
        <c:lblOffset val="100"/>
        <c:noMultiLvlLbl val="0"/>
      </c:catAx>
      <c:valAx>
        <c:axId val="2075981400"/>
        <c:scaling>
          <c:orientation val="minMax"/>
          <c:max val="100.0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000" b="0" i="0" kern="1200" baseline="0">
                    <a:solidFill>
                      <a:srgbClr val="000000"/>
                    </a:solidFill>
                  </a:rPr>
                  <a:t>Biogas methane content and PLFA Mol contrbution</a:t>
                </a:r>
                <a:endParaRPr lang="en-GB"/>
              </a:p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000" b="0" i="0" kern="1200" baseline="0">
                    <a:solidFill>
                      <a:srgbClr val="000000"/>
                    </a:solidFill>
                  </a:rPr>
                  <a:t>(%)</a:t>
                </a:r>
                <a:endParaRPr lang="en-GB"/>
              </a:p>
            </c:rich>
          </c:tx>
          <c:overlay val="0"/>
        </c:title>
        <c:numFmt formatCode="0" sourceLinked="0"/>
        <c:majorTickMark val="out"/>
        <c:minorTickMark val="none"/>
        <c:tickLblPos val="nextTo"/>
        <c:crossAx val="2075992024"/>
        <c:crosses val="autoZero"/>
        <c:crossBetween val="between"/>
      </c:valAx>
      <c:valAx>
        <c:axId val="2075975160"/>
        <c:scaling>
          <c:orientation val="minMax"/>
        </c:scaling>
        <c:delete val="0"/>
        <c:axPos val="r"/>
        <c:title>
          <c:tx>
            <c:rich>
              <a:bodyPr rot="-5400000" vert="horz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000" b="0" i="0" kern="1200" baseline="0">
                    <a:solidFill>
                      <a:srgbClr val="000000"/>
                    </a:solidFill>
                  </a:rPr>
                  <a:t>Bacterial biomas PLFA (mol g-1 VS)</a:t>
                </a:r>
                <a:endParaRPr lang="en-GB" sz="400" b="1" i="0" kern="1200" baseline="0">
                  <a:solidFill>
                    <a:srgbClr val="000000"/>
                  </a:solidFill>
                </a:endParaRPr>
              </a:p>
            </c:rich>
          </c:tx>
          <c:overlay val="0"/>
        </c:title>
        <c:numFmt formatCode="0" sourceLinked="0"/>
        <c:majorTickMark val="out"/>
        <c:minorTickMark val="none"/>
        <c:tickLblPos val="nextTo"/>
        <c:crossAx val="2075967240"/>
        <c:crosses val="max"/>
        <c:crossBetween val="between"/>
      </c:valAx>
      <c:catAx>
        <c:axId val="207596724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2075975160"/>
        <c:crosses val="autoZero"/>
        <c:auto val="1"/>
        <c:lblAlgn val="ctr"/>
        <c:lblOffset val="100"/>
        <c:noMultiLvlLbl val="0"/>
      </c:catAx>
    </c:plotArea>
    <c:plotVisOnly val="1"/>
    <c:dispBlanksAs val="gap"/>
    <c:showDLblsOverMax val="0"/>
  </c:chart>
  <c:printSettings>
    <c:headerFooter/>
    <c:pageMargins b="0.750000000000001" l="0.700000000000001" r="0.700000000000001" t="0.750000000000001" header="0.3" footer="0.3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24118937165383"/>
          <c:y val="0.0334650397350176"/>
          <c:w val="0.145814144326224"/>
          <c:h val="0.827108766007216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'PLFA-PLEL graphs'!$A$3</c:f>
              <c:strCache>
                <c:ptCount val="1"/>
                <c:pt idx="0">
                  <c:v>11:0</c:v>
                </c:pt>
              </c:strCache>
            </c:strRef>
          </c:tx>
          <c:invertIfNegative val="0"/>
          <c:cat>
            <c:numRef>
              <c:f>'PLFA-PLEL graphs'!$B$2:$L$2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graphs'!$B$3:$L$3</c:f>
              <c:numCache>
                <c:formatCode>0.00</c:formatCode>
                <c:ptCount val="11"/>
                <c:pt idx="0">
                  <c:v>1.881469197147729</c:v>
                </c:pt>
                <c:pt idx="1">
                  <c:v>3.102805123199888</c:v>
                </c:pt>
                <c:pt idx="2">
                  <c:v>0.763077453603198</c:v>
                </c:pt>
                <c:pt idx="3">
                  <c:v>0.405383348812838</c:v>
                </c:pt>
                <c:pt idx="4">
                  <c:v>0.501473091363747</c:v>
                </c:pt>
                <c:pt idx="5">
                  <c:v>0.878915980001462</c:v>
                </c:pt>
                <c:pt idx="6">
                  <c:v>1.072360267558508</c:v>
                </c:pt>
                <c:pt idx="7">
                  <c:v>0.456241571301639</c:v>
                </c:pt>
                <c:pt idx="8">
                  <c:v>0.954930965425147</c:v>
                </c:pt>
                <c:pt idx="9">
                  <c:v>1.083071651214883</c:v>
                </c:pt>
                <c:pt idx="10">
                  <c:v>0.82975226484583</c:v>
                </c:pt>
              </c:numCache>
            </c:numRef>
          </c:val>
        </c:ser>
        <c:ser>
          <c:idx val="1"/>
          <c:order val="1"/>
          <c:tx>
            <c:strRef>
              <c:f>'PLFA-PLEL graphs'!$A$4</c:f>
              <c:strCache>
                <c:ptCount val="1"/>
                <c:pt idx="0">
                  <c:v>2OH-10:0</c:v>
                </c:pt>
              </c:strCache>
            </c:strRef>
          </c:tx>
          <c:invertIfNegative val="0"/>
          <c:cat>
            <c:numRef>
              <c:f>'PLFA-PLEL graphs'!$B$2:$L$2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graphs'!$B$4:$L$4</c:f>
              <c:numCache>
                <c:formatCode>0.00</c:formatCode>
                <c:ptCount val="11"/>
                <c:pt idx="0">
                  <c:v>0.0</c:v>
                </c:pt>
                <c:pt idx="1">
                  <c:v>0.0</c:v>
                </c:pt>
                <c:pt idx="2">
                  <c:v>0.677694565423276</c:v>
                </c:pt>
                <c:pt idx="3">
                  <c:v>0.0</c:v>
                </c:pt>
                <c:pt idx="4">
                  <c:v>0.0</c:v>
                </c:pt>
                <c:pt idx="5">
                  <c:v>0.0</c:v>
                </c:pt>
                <c:pt idx="6">
                  <c:v>0.0</c:v>
                </c:pt>
                <c:pt idx="7">
                  <c:v>0.0</c:v>
                </c:pt>
                <c:pt idx="8">
                  <c:v>0.0</c:v>
                </c:pt>
                <c:pt idx="9">
                  <c:v>0.0</c:v>
                </c:pt>
                <c:pt idx="10">
                  <c:v>0.0</c:v>
                </c:pt>
              </c:numCache>
            </c:numRef>
          </c:val>
        </c:ser>
        <c:ser>
          <c:idx val="2"/>
          <c:order val="2"/>
          <c:tx>
            <c:strRef>
              <c:f>'PLFA-PLEL graphs'!$A$5</c:f>
              <c:strCache>
                <c:ptCount val="1"/>
                <c:pt idx="0">
                  <c:v>12:0</c:v>
                </c:pt>
              </c:strCache>
            </c:strRef>
          </c:tx>
          <c:invertIfNegative val="0"/>
          <c:cat>
            <c:numRef>
              <c:f>'PLFA-PLEL graphs'!$B$2:$L$2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graphs'!$B$5:$L$5</c:f>
              <c:numCache>
                <c:formatCode>0.00</c:formatCode>
                <c:ptCount val="11"/>
                <c:pt idx="0">
                  <c:v>0.0</c:v>
                </c:pt>
                <c:pt idx="1">
                  <c:v>0.0</c:v>
                </c:pt>
                <c:pt idx="2">
                  <c:v>0.0</c:v>
                </c:pt>
                <c:pt idx="3">
                  <c:v>0.0</c:v>
                </c:pt>
                <c:pt idx="4">
                  <c:v>0.0</c:v>
                </c:pt>
                <c:pt idx="5">
                  <c:v>0.0</c:v>
                </c:pt>
                <c:pt idx="6">
                  <c:v>0.0</c:v>
                </c:pt>
                <c:pt idx="7">
                  <c:v>0.0</c:v>
                </c:pt>
                <c:pt idx="8">
                  <c:v>0.0</c:v>
                </c:pt>
                <c:pt idx="9">
                  <c:v>0.0</c:v>
                </c:pt>
                <c:pt idx="10">
                  <c:v>0.0</c:v>
                </c:pt>
              </c:numCache>
            </c:numRef>
          </c:val>
        </c:ser>
        <c:ser>
          <c:idx val="3"/>
          <c:order val="3"/>
          <c:tx>
            <c:strRef>
              <c:f>'PLFA-PLEL graphs'!$A$6</c:f>
              <c:strCache>
                <c:ptCount val="1"/>
                <c:pt idx="0">
                  <c:v>13:0</c:v>
                </c:pt>
              </c:strCache>
            </c:strRef>
          </c:tx>
          <c:invertIfNegative val="0"/>
          <c:cat>
            <c:numRef>
              <c:f>'PLFA-PLEL graphs'!$B$2:$L$2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graphs'!$B$6:$L$6</c:f>
              <c:numCache>
                <c:formatCode>0.00</c:formatCode>
                <c:ptCount val="11"/>
                <c:pt idx="0">
                  <c:v>0.0693689194938725</c:v>
                </c:pt>
                <c:pt idx="1">
                  <c:v>0.402383605857247</c:v>
                </c:pt>
                <c:pt idx="2">
                  <c:v>0.0898513572509008</c:v>
                </c:pt>
                <c:pt idx="3">
                  <c:v>0.104350957724238</c:v>
                </c:pt>
                <c:pt idx="4">
                  <c:v>0.121837772933344</c:v>
                </c:pt>
                <c:pt idx="5">
                  <c:v>0.171909017889641</c:v>
                </c:pt>
                <c:pt idx="6">
                  <c:v>0.161271256100966</c:v>
                </c:pt>
                <c:pt idx="7">
                  <c:v>0.176029629883708</c:v>
                </c:pt>
                <c:pt idx="8">
                  <c:v>0.316504803226162</c:v>
                </c:pt>
                <c:pt idx="9">
                  <c:v>0.28717117068787</c:v>
                </c:pt>
                <c:pt idx="10">
                  <c:v>0.23393591089048</c:v>
                </c:pt>
              </c:numCache>
            </c:numRef>
          </c:val>
        </c:ser>
        <c:ser>
          <c:idx val="4"/>
          <c:order val="4"/>
          <c:tx>
            <c:strRef>
              <c:f>'PLFA-PLEL graphs'!$A$7</c:f>
              <c:strCache>
                <c:ptCount val="1"/>
                <c:pt idx="0">
                  <c:v>2OH-12:0</c:v>
                </c:pt>
              </c:strCache>
            </c:strRef>
          </c:tx>
          <c:invertIfNegative val="0"/>
          <c:cat>
            <c:numRef>
              <c:f>'PLFA-PLEL graphs'!$B$2:$L$2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graphs'!$B$7:$L$7</c:f>
              <c:numCache>
                <c:formatCode>0.00</c:formatCode>
                <c:ptCount val="11"/>
                <c:pt idx="0">
                  <c:v>0.0</c:v>
                </c:pt>
                <c:pt idx="1">
                  <c:v>0.0</c:v>
                </c:pt>
                <c:pt idx="2">
                  <c:v>0.047292368424227</c:v>
                </c:pt>
                <c:pt idx="3">
                  <c:v>0.0189070815552654</c:v>
                </c:pt>
                <c:pt idx="4">
                  <c:v>0.057696729041823</c:v>
                </c:pt>
                <c:pt idx="5">
                  <c:v>0.0694346837065275</c:v>
                </c:pt>
                <c:pt idx="6">
                  <c:v>0.0877081150603072</c:v>
                </c:pt>
                <c:pt idx="7">
                  <c:v>0.0668209727545557</c:v>
                </c:pt>
                <c:pt idx="8">
                  <c:v>0.0963650769494899</c:v>
                </c:pt>
                <c:pt idx="9">
                  <c:v>0.136776750552856</c:v>
                </c:pt>
                <c:pt idx="10">
                  <c:v>0.0454539603002223</c:v>
                </c:pt>
              </c:numCache>
            </c:numRef>
          </c:val>
        </c:ser>
        <c:ser>
          <c:idx val="5"/>
          <c:order val="5"/>
          <c:tx>
            <c:strRef>
              <c:f>'PLFA-PLEL graphs'!$A$8</c:f>
              <c:strCache>
                <c:ptCount val="1"/>
                <c:pt idx="0">
                  <c:v>3OH-12:0</c:v>
                </c:pt>
              </c:strCache>
            </c:strRef>
          </c:tx>
          <c:invertIfNegative val="0"/>
          <c:cat>
            <c:numRef>
              <c:f>'PLFA-PLEL graphs'!$B$2:$L$2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graphs'!$B$8:$L$8</c:f>
              <c:numCache>
                <c:formatCode>0.00</c:formatCode>
                <c:ptCount val="11"/>
                <c:pt idx="0">
                  <c:v>0.0</c:v>
                </c:pt>
                <c:pt idx="1">
                  <c:v>0.0</c:v>
                </c:pt>
                <c:pt idx="2">
                  <c:v>0.0</c:v>
                </c:pt>
                <c:pt idx="3">
                  <c:v>0.0</c:v>
                </c:pt>
                <c:pt idx="4">
                  <c:v>0.0</c:v>
                </c:pt>
                <c:pt idx="5">
                  <c:v>0.0</c:v>
                </c:pt>
                <c:pt idx="6">
                  <c:v>0.0</c:v>
                </c:pt>
                <c:pt idx="7">
                  <c:v>0.0</c:v>
                </c:pt>
                <c:pt idx="8">
                  <c:v>0.0</c:v>
                </c:pt>
                <c:pt idx="9">
                  <c:v>0.0</c:v>
                </c:pt>
                <c:pt idx="10">
                  <c:v>0.0</c:v>
                </c:pt>
              </c:numCache>
            </c:numRef>
          </c:val>
        </c:ser>
        <c:ser>
          <c:idx val="6"/>
          <c:order val="6"/>
          <c:tx>
            <c:strRef>
              <c:f>'PLFA-PLEL graphs'!$A$9</c:f>
              <c:strCache>
                <c:ptCount val="1"/>
                <c:pt idx="0">
                  <c:v>14:0</c:v>
                </c:pt>
              </c:strCache>
            </c:strRef>
          </c:tx>
          <c:invertIfNegative val="0"/>
          <c:cat>
            <c:numRef>
              <c:f>'PLFA-PLEL graphs'!$B$2:$L$2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graphs'!$B$9:$L$9</c:f>
              <c:numCache>
                <c:formatCode>0.00</c:formatCode>
                <c:ptCount val="11"/>
                <c:pt idx="0">
                  <c:v>2.335439591552617</c:v>
                </c:pt>
                <c:pt idx="1">
                  <c:v>5.81483953756809</c:v>
                </c:pt>
                <c:pt idx="2">
                  <c:v>3.732212602807344</c:v>
                </c:pt>
                <c:pt idx="3">
                  <c:v>3.587566264678049</c:v>
                </c:pt>
                <c:pt idx="4">
                  <c:v>3.242311699377495</c:v>
                </c:pt>
                <c:pt idx="5">
                  <c:v>3.707087135500721</c:v>
                </c:pt>
                <c:pt idx="6">
                  <c:v>3.434670201081931</c:v>
                </c:pt>
                <c:pt idx="7">
                  <c:v>4.750441717705038</c:v>
                </c:pt>
                <c:pt idx="8">
                  <c:v>3.570801994717245</c:v>
                </c:pt>
                <c:pt idx="9">
                  <c:v>4.416091306619937</c:v>
                </c:pt>
                <c:pt idx="10">
                  <c:v>3.344907062123731</c:v>
                </c:pt>
              </c:numCache>
            </c:numRef>
          </c:val>
        </c:ser>
        <c:ser>
          <c:idx val="7"/>
          <c:order val="7"/>
          <c:tx>
            <c:strRef>
              <c:f>'PLFA-PLEL graphs'!$A$10</c:f>
              <c:strCache>
                <c:ptCount val="1"/>
                <c:pt idx="0">
                  <c:v>iso-15:0</c:v>
                </c:pt>
              </c:strCache>
            </c:strRef>
          </c:tx>
          <c:invertIfNegative val="0"/>
          <c:cat>
            <c:numRef>
              <c:f>'PLFA-PLEL graphs'!$B$2:$L$2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graphs'!$B$10:$L$10</c:f>
              <c:numCache>
                <c:formatCode>0.00</c:formatCode>
                <c:ptCount val="11"/>
                <c:pt idx="0">
                  <c:v>11.94995607997482</c:v>
                </c:pt>
                <c:pt idx="1">
                  <c:v>11.18099967668095</c:v>
                </c:pt>
                <c:pt idx="2">
                  <c:v>12.15405705888683</c:v>
                </c:pt>
                <c:pt idx="3">
                  <c:v>9.38379622285712</c:v>
                </c:pt>
                <c:pt idx="4">
                  <c:v>9.421531218054845</c:v>
                </c:pt>
                <c:pt idx="5">
                  <c:v>10.74287412074217</c:v>
                </c:pt>
                <c:pt idx="6">
                  <c:v>10.67690683309637</c:v>
                </c:pt>
                <c:pt idx="7">
                  <c:v>10.54833189881762</c:v>
                </c:pt>
                <c:pt idx="8">
                  <c:v>11.13578903131955</c:v>
                </c:pt>
                <c:pt idx="9">
                  <c:v>12.48134757010328</c:v>
                </c:pt>
                <c:pt idx="10">
                  <c:v>9.337535873505704</c:v>
                </c:pt>
              </c:numCache>
            </c:numRef>
          </c:val>
        </c:ser>
        <c:ser>
          <c:idx val="8"/>
          <c:order val="8"/>
          <c:tx>
            <c:strRef>
              <c:f>'PLFA-PLEL graphs'!$A$11</c:f>
              <c:strCache>
                <c:ptCount val="1"/>
                <c:pt idx="0">
                  <c:v>anteiso-15:0</c:v>
                </c:pt>
              </c:strCache>
            </c:strRef>
          </c:tx>
          <c:invertIfNegative val="0"/>
          <c:cat>
            <c:numRef>
              <c:f>'PLFA-PLEL graphs'!$B$2:$L$2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graphs'!$B$11:$L$11</c:f>
              <c:numCache>
                <c:formatCode>0.00</c:formatCode>
                <c:ptCount val="11"/>
                <c:pt idx="0">
                  <c:v>10.03132628650459</c:v>
                </c:pt>
                <c:pt idx="1">
                  <c:v>8.392066562742998</c:v>
                </c:pt>
                <c:pt idx="2">
                  <c:v>10.52124602158063</c:v>
                </c:pt>
                <c:pt idx="3">
                  <c:v>8.493159426622563</c:v>
                </c:pt>
                <c:pt idx="4">
                  <c:v>9.640608028516729</c:v>
                </c:pt>
                <c:pt idx="5">
                  <c:v>10.54176617728408</c:v>
                </c:pt>
                <c:pt idx="6">
                  <c:v>11.61137710611311</c:v>
                </c:pt>
                <c:pt idx="7">
                  <c:v>11.08287003307498</c:v>
                </c:pt>
                <c:pt idx="8">
                  <c:v>10.86748293090213</c:v>
                </c:pt>
                <c:pt idx="9">
                  <c:v>11.82552864120307</c:v>
                </c:pt>
                <c:pt idx="10">
                  <c:v>9.627428191921071</c:v>
                </c:pt>
              </c:numCache>
            </c:numRef>
          </c:val>
        </c:ser>
        <c:ser>
          <c:idx val="9"/>
          <c:order val="9"/>
          <c:tx>
            <c:strRef>
              <c:f>'PLFA-PLEL graphs'!$A$12</c:f>
              <c:strCache>
                <c:ptCount val="1"/>
                <c:pt idx="0">
                  <c:v>15:0</c:v>
                </c:pt>
              </c:strCache>
            </c:strRef>
          </c:tx>
          <c:invertIfNegative val="0"/>
          <c:cat>
            <c:numRef>
              <c:f>'PLFA-PLEL graphs'!$B$2:$L$2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graphs'!$B$12:$L$12</c:f>
              <c:numCache>
                <c:formatCode>0.00</c:formatCode>
                <c:ptCount val="11"/>
                <c:pt idx="0">
                  <c:v>1.986941862805773</c:v>
                </c:pt>
                <c:pt idx="1">
                  <c:v>2.260821587470156</c:v>
                </c:pt>
                <c:pt idx="2">
                  <c:v>1.621410762451833</c:v>
                </c:pt>
                <c:pt idx="3">
                  <c:v>1.507491376271547</c:v>
                </c:pt>
                <c:pt idx="4">
                  <c:v>1.686923130970931</c:v>
                </c:pt>
                <c:pt idx="5">
                  <c:v>1.653576164133517</c:v>
                </c:pt>
                <c:pt idx="6">
                  <c:v>2.050745427991251</c:v>
                </c:pt>
                <c:pt idx="7">
                  <c:v>1.91747182728548</c:v>
                </c:pt>
                <c:pt idx="8">
                  <c:v>1.657577396453835</c:v>
                </c:pt>
                <c:pt idx="9">
                  <c:v>2.04333908413052</c:v>
                </c:pt>
                <c:pt idx="10">
                  <c:v>1.613725985358391</c:v>
                </c:pt>
              </c:numCache>
            </c:numRef>
          </c:val>
        </c:ser>
        <c:ser>
          <c:idx val="10"/>
          <c:order val="10"/>
          <c:tx>
            <c:strRef>
              <c:f>'PLFA-PLEL graphs'!$A$13</c:f>
              <c:strCache>
                <c:ptCount val="1"/>
                <c:pt idx="0">
                  <c:v>3OH-14:0</c:v>
                </c:pt>
              </c:strCache>
            </c:strRef>
          </c:tx>
          <c:invertIfNegative val="0"/>
          <c:cat>
            <c:numRef>
              <c:f>'PLFA-PLEL graphs'!$B$2:$L$2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graphs'!$B$13:$L$13</c:f>
              <c:numCache>
                <c:formatCode>0.00</c:formatCode>
                <c:ptCount val="11"/>
                <c:pt idx="0">
                  <c:v>1.621578331403816</c:v>
                </c:pt>
                <c:pt idx="1">
                  <c:v>1.884108597818708</c:v>
                </c:pt>
                <c:pt idx="2">
                  <c:v>2.411880082518156</c:v>
                </c:pt>
                <c:pt idx="3">
                  <c:v>0.0</c:v>
                </c:pt>
                <c:pt idx="4">
                  <c:v>0.726555437565707</c:v>
                </c:pt>
                <c:pt idx="5">
                  <c:v>1.514427059650364</c:v>
                </c:pt>
                <c:pt idx="6">
                  <c:v>1.647609611090395</c:v>
                </c:pt>
                <c:pt idx="7">
                  <c:v>0.0</c:v>
                </c:pt>
                <c:pt idx="8">
                  <c:v>1.252909821751315</c:v>
                </c:pt>
                <c:pt idx="9">
                  <c:v>1.793303896657996</c:v>
                </c:pt>
                <c:pt idx="10">
                  <c:v>1.448429680219574</c:v>
                </c:pt>
              </c:numCache>
            </c:numRef>
          </c:val>
        </c:ser>
        <c:ser>
          <c:idx val="11"/>
          <c:order val="11"/>
          <c:tx>
            <c:strRef>
              <c:f>'PLFA-PLEL graphs'!$A$14</c:f>
              <c:strCache>
                <c:ptCount val="1"/>
                <c:pt idx="0">
                  <c:v>iso-16:0</c:v>
                </c:pt>
              </c:strCache>
            </c:strRef>
          </c:tx>
          <c:invertIfNegative val="0"/>
          <c:cat>
            <c:numRef>
              <c:f>'PLFA-PLEL graphs'!$B$2:$L$2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graphs'!$B$14:$L$14</c:f>
              <c:numCache>
                <c:formatCode>0.00</c:formatCode>
                <c:ptCount val="11"/>
                <c:pt idx="0">
                  <c:v>2.155184203336673</c:v>
                </c:pt>
                <c:pt idx="1">
                  <c:v>4.919246278180676</c:v>
                </c:pt>
                <c:pt idx="2">
                  <c:v>0.0</c:v>
                </c:pt>
                <c:pt idx="3">
                  <c:v>1.731835616799214</c:v>
                </c:pt>
                <c:pt idx="4">
                  <c:v>1.60026377315804</c:v>
                </c:pt>
                <c:pt idx="5">
                  <c:v>0.668551549111862</c:v>
                </c:pt>
                <c:pt idx="6">
                  <c:v>0.503396876546464</c:v>
                </c:pt>
                <c:pt idx="7">
                  <c:v>1.677526320432347</c:v>
                </c:pt>
                <c:pt idx="8">
                  <c:v>1.08421881796399</c:v>
                </c:pt>
                <c:pt idx="9">
                  <c:v>0.0</c:v>
                </c:pt>
                <c:pt idx="10">
                  <c:v>1.272573819203613</c:v>
                </c:pt>
              </c:numCache>
            </c:numRef>
          </c:val>
        </c:ser>
        <c:ser>
          <c:idx val="12"/>
          <c:order val="12"/>
          <c:tx>
            <c:strRef>
              <c:f>'PLFA-PLEL graphs'!$A$15</c:f>
              <c:strCache>
                <c:ptCount val="1"/>
                <c:pt idx="0">
                  <c:v>cis 16:1 w7</c:v>
                </c:pt>
              </c:strCache>
            </c:strRef>
          </c:tx>
          <c:invertIfNegative val="0"/>
          <c:cat>
            <c:numRef>
              <c:f>'PLFA-PLEL graphs'!$B$2:$L$2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graphs'!$B$15:$L$15</c:f>
              <c:numCache>
                <c:formatCode>0.00</c:formatCode>
                <c:ptCount val="11"/>
                <c:pt idx="0">
                  <c:v>14.48919500402278</c:v>
                </c:pt>
                <c:pt idx="1">
                  <c:v>9.79548543371775</c:v>
                </c:pt>
                <c:pt idx="2">
                  <c:v>15.06986684289271</c:v>
                </c:pt>
                <c:pt idx="3">
                  <c:v>17.92512197640037</c:v>
                </c:pt>
                <c:pt idx="4">
                  <c:v>16.3099203305533</c:v>
                </c:pt>
                <c:pt idx="5">
                  <c:v>15.69094810003155</c:v>
                </c:pt>
                <c:pt idx="6">
                  <c:v>15.66391358916398</c:v>
                </c:pt>
                <c:pt idx="7">
                  <c:v>17.58807258449691</c:v>
                </c:pt>
                <c:pt idx="8">
                  <c:v>17.21922513851253</c:v>
                </c:pt>
                <c:pt idx="9">
                  <c:v>13.63326366554504</c:v>
                </c:pt>
                <c:pt idx="10">
                  <c:v>18.56149533299502</c:v>
                </c:pt>
              </c:numCache>
            </c:numRef>
          </c:val>
        </c:ser>
        <c:ser>
          <c:idx val="13"/>
          <c:order val="13"/>
          <c:tx>
            <c:strRef>
              <c:f>'PLFA-PLEL graphs'!$A$16</c:f>
              <c:strCache>
                <c:ptCount val="1"/>
                <c:pt idx="0">
                  <c:v>16:0</c:v>
                </c:pt>
              </c:strCache>
            </c:strRef>
          </c:tx>
          <c:invertIfNegative val="0"/>
          <c:cat>
            <c:numRef>
              <c:f>'PLFA-PLEL graphs'!$B$2:$L$2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graphs'!$B$16:$L$16</c:f>
              <c:numCache>
                <c:formatCode>0.00</c:formatCode>
                <c:ptCount val="11"/>
                <c:pt idx="0">
                  <c:v>19.35687449106181</c:v>
                </c:pt>
                <c:pt idx="1">
                  <c:v>16.65169460285165</c:v>
                </c:pt>
                <c:pt idx="2">
                  <c:v>16.5111127970849</c:v>
                </c:pt>
                <c:pt idx="3">
                  <c:v>17.92809625995461</c:v>
                </c:pt>
                <c:pt idx="4">
                  <c:v>17.11361344002436</c:v>
                </c:pt>
                <c:pt idx="5">
                  <c:v>16.04663046519767</c:v>
                </c:pt>
                <c:pt idx="6">
                  <c:v>15.47218705760611</c:v>
                </c:pt>
                <c:pt idx="7">
                  <c:v>7.917984872127436</c:v>
                </c:pt>
                <c:pt idx="8">
                  <c:v>17.40498087676302</c:v>
                </c:pt>
                <c:pt idx="9">
                  <c:v>13.65279850578447</c:v>
                </c:pt>
                <c:pt idx="10">
                  <c:v>19.49355020311431</c:v>
                </c:pt>
              </c:numCache>
            </c:numRef>
          </c:val>
        </c:ser>
        <c:ser>
          <c:idx val="14"/>
          <c:order val="14"/>
          <c:tx>
            <c:strRef>
              <c:f>'PLFA-PLEL graphs'!$A$17</c:f>
              <c:strCache>
                <c:ptCount val="1"/>
                <c:pt idx="0">
                  <c:v>iso-17:1</c:v>
                </c:pt>
              </c:strCache>
            </c:strRef>
          </c:tx>
          <c:invertIfNegative val="0"/>
          <c:cat>
            <c:numRef>
              <c:f>'PLFA-PLEL graphs'!$B$2:$L$2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graphs'!$B$17:$L$17</c:f>
              <c:numCache>
                <c:formatCode>0.00</c:formatCode>
                <c:ptCount val="11"/>
                <c:pt idx="0">
                  <c:v>1.23454923346763</c:v>
                </c:pt>
                <c:pt idx="1">
                  <c:v>1.202957060147757</c:v>
                </c:pt>
                <c:pt idx="2">
                  <c:v>0.77094138957975</c:v>
                </c:pt>
                <c:pt idx="3">
                  <c:v>1.36229227507853</c:v>
                </c:pt>
                <c:pt idx="4">
                  <c:v>1.276464318516884</c:v>
                </c:pt>
                <c:pt idx="5">
                  <c:v>1.04292530084093</c:v>
                </c:pt>
                <c:pt idx="6">
                  <c:v>1.040679465718021</c:v>
                </c:pt>
                <c:pt idx="7">
                  <c:v>11.834889618548</c:v>
                </c:pt>
                <c:pt idx="8">
                  <c:v>1.243998960505622</c:v>
                </c:pt>
                <c:pt idx="9">
                  <c:v>1.113218802626883</c:v>
                </c:pt>
                <c:pt idx="10">
                  <c:v>1.140241332408126</c:v>
                </c:pt>
              </c:numCache>
            </c:numRef>
          </c:val>
        </c:ser>
        <c:ser>
          <c:idx val="15"/>
          <c:order val="15"/>
          <c:tx>
            <c:strRef>
              <c:f>'PLFA-PLEL graphs'!$A$18</c:f>
              <c:strCache>
                <c:ptCount val="1"/>
                <c:pt idx="0">
                  <c:v>cyc 17:0</c:v>
                </c:pt>
              </c:strCache>
            </c:strRef>
          </c:tx>
          <c:invertIfNegative val="0"/>
          <c:cat>
            <c:numRef>
              <c:f>'PLFA-PLEL graphs'!$B$2:$L$2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graphs'!$B$18:$L$18</c:f>
              <c:numCache>
                <c:formatCode>0.00</c:formatCode>
                <c:ptCount val="11"/>
                <c:pt idx="0">
                  <c:v>0.0</c:v>
                </c:pt>
                <c:pt idx="1">
                  <c:v>0.0</c:v>
                </c:pt>
                <c:pt idx="2">
                  <c:v>0.0</c:v>
                </c:pt>
                <c:pt idx="3">
                  <c:v>1.276526403528861</c:v>
                </c:pt>
                <c:pt idx="4">
                  <c:v>0.0</c:v>
                </c:pt>
                <c:pt idx="5">
                  <c:v>0.0</c:v>
                </c:pt>
                <c:pt idx="6">
                  <c:v>0.0</c:v>
                </c:pt>
                <c:pt idx="7">
                  <c:v>0.884653921527105</c:v>
                </c:pt>
                <c:pt idx="8">
                  <c:v>0.0</c:v>
                </c:pt>
                <c:pt idx="9">
                  <c:v>0.0</c:v>
                </c:pt>
                <c:pt idx="10">
                  <c:v>0.0</c:v>
                </c:pt>
              </c:numCache>
            </c:numRef>
          </c:val>
        </c:ser>
        <c:ser>
          <c:idx val="16"/>
          <c:order val="16"/>
          <c:tx>
            <c:strRef>
              <c:f>'PLFA-PLEL graphs'!$A$19</c:f>
              <c:strCache>
                <c:ptCount val="1"/>
                <c:pt idx="0">
                  <c:v>17:0</c:v>
                </c:pt>
              </c:strCache>
            </c:strRef>
          </c:tx>
          <c:invertIfNegative val="0"/>
          <c:cat>
            <c:numRef>
              <c:f>'PLFA-PLEL graphs'!$B$2:$L$2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graphs'!$B$19:$L$19</c:f>
              <c:numCache>
                <c:formatCode>0.00</c:formatCode>
                <c:ptCount val="11"/>
                <c:pt idx="0">
                  <c:v>0.710891613738081</c:v>
                </c:pt>
                <c:pt idx="1">
                  <c:v>0.748139351362824</c:v>
                </c:pt>
                <c:pt idx="2">
                  <c:v>0.550527006545015</c:v>
                </c:pt>
                <c:pt idx="3">
                  <c:v>0.561269371074303</c:v>
                </c:pt>
                <c:pt idx="4">
                  <c:v>0.621772098621407</c:v>
                </c:pt>
                <c:pt idx="5">
                  <c:v>0.628550293390696</c:v>
                </c:pt>
                <c:pt idx="6">
                  <c:v>0.540388166494289</c:v>
                </c:pt>
                <c:pt idx="7">
                  <c:v>0.640432277850113</c:v>
                </c:pt>
                <c:pt idx="8">
                  <c:v>0.572381783088645</c:v>
                </c:pt>
                <c:pt idx="9">
                  <c:v>0.648207384001178</c:v>
                </c:pt>
                <c:pt idx="10">
                  <c:v>0.672530558569653</c:v>
                </c:pt>
              </c:numCache>
            </c:numRef>
          </c:val>
        </c:ser>
        <c:ser>
          <c:idx val="17"/>
          <c:order val="17"/>
          <c:tx>
            <c:strRef>
              <c:f>'PLFA-PLEL graphs'!$A$20</c:f>
              <c:strCache>
                <c:ptCount val="1"/>
                <c:pt idx="0">
                  <c:v>2-OH 16:0</c:v>
                </c:pt>
              </c:strCache>
            </c:strRef>
          </c:tx>
          <c:invertIfNegative val="0"/>
          <c:cat>
            <c:numRef>
              <c:f>'PLFA-PLEL graphs'!$B$2:$L$2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graphs'!$B$20:$L$20</c:f>
              <c:numCache>
                <c:formatCode>0.00</c:formatCode>
                <c:ptCount val="11"/>
                <c:pt idx="0">
                  <c:v>0.0</c:v>
                </c:pt>
                <c:pt idx="1">
                  <c:v>0.0</c:v>
                </c:pt>
                <c:pt idx="2">
                  <c:v>1.384278075256454</c:v>
                </c:pt>
                <c:pt idx="3">
                  <c:v>0.0</c:v>
                </c:pt>
                <c:pt idx="4">
                  <c:v>0.0</c:v>
                </c:pt>
                <c:pt idx="5">
                  <c:v>0.0</c:v>
                </c:pt>
                <c:pt idx="6">
                  <c:v>0.0</c:v>
                </c:pt>
                <c:pt idx="7">
                  <c:v>0.516531516978045</c:v>
                </c:pt>
                <c:pt idx="8">
                  <c:v>0.0</c:v>
                </c:pt>
                <c:pt idx="9">
                  <c:v>0.0</c:v>
                </c:pt>
                <c:pt idx="10">
                  <c:v>0.0</c:v>
                </c:pt>
              </c:numCache>
            </c:numRef>
          </c:val>
        </c:ser>
        <c:ser>
          <c:idx val="18"/>
          <c:order val="18"/>
          <c:tx>
            <c:strRef>
              <c:f>'PLFA-PLEL graphs'!$A$21</c:f>
              <c:strCache>
                <c:ptCount val="1"/>
                <c:pt idx="0">
                  <c:v>18:2 w6cis</c:v>
                </c:pt>
              </c:strCache>
            </c:strRef>
          </c:tx>
          <c:invertIfNegative val="0"/>
          <c:cat>
            <c:numRef>
              <c:f>'PLFA-PLEL graphs'!$B$2:$L$2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graphs'!$B$21:$L$21</c:f>
              <c:numCache>
                <c:formatCode>0.00</c:formatCode>
                <c:ptCount val="11"/>
                <c:pt idx="0">
                  <c:v>0.0</c:v>
                </c:pt>
                <c:pt idx="1">
                  <c:v>10.49183171885866</c:v>
                </c:pt>
                <c:pt idx="2">
                  <c:v>5.736972706751394</c:v>
                </c:pt>
                <c:pt idx="3">
                  <c:v>2.415710745375238</c:v>
                </c:pt>
                <c:pt idx="4">
                  <c:v>3.543040356642546</c:v>
                </c:pt>
                <c:pt idx="5">
                  <c:v>3.189483048034163</c:v>
                </c:pt>
                <c:pt idx="6">
                  <c:v>3.533842988987965</c:v>
                </c:pt>
                <c:pt idx="7">
                  <c:v>4.138863727048447</c:v>
                </c:pt>
                <c:pt idx="8">
                  <c:v>3.726610177769665</c:v>
                </c:pt>
                <c:pt idx="9">
                  <c:v>3.241362502866696</c:v>
                </c:pt>
                <c:pt idx="10">
                  <c:v>2.784811302464561</c:v>
                </c:pt>
              </c:numCache>
            </c:numRef>
          </c:val>
        </c:ser>
        <c:ser>
          <c:idx val="19"/>
          <c:order val="19"/>
          <c:tx>
            <c:strRef>
              <c:f>'PLFA-PLEL graphs'!$A$22</c:f>
              <c:strCache>
                <c:ptCount val="1"/>
                <c:pt idx="0">
                  <c:v>18:1 w9cis</c:v>
                </c:pt>
              </c:strCache>
            </c:strRef>
          </c:tx>
          <c:invertIfNegative val="0"/>
          <c:cat>
            <c:numRef>
              <c:f>'PLFA-PLEL graphs'!$B$2:$L$2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graphs'!$B$22:$L$22</c:f>
              <c:numCache>
                <c:formatCode>0.00</c:formatCode>
                <c:ptCount val="11"/>
                <c:pt idx="0">
                  <c:v>12.73974087500966</c:v>
                </c:pt>
                <c:pt idx="1">
                  <c:v>12.17623270465466</c:v>
                </c:pt>
                <c:pt idx="2">
                  <c:v>10.6886415357136</c:v>
                </c:pt>
                <c:pt idx="3">
                  <c:v>12.61667171463774</c:v>
                </c:pt>
                <c:pt idx="4">
                  <c:v>12.65932465515822</c:v>
                </c:pt>
                <c:pt idx="5">
                  <c:v>11.7569384416019</c:v>
                </c:pt>
                <c:pt idx="6">
                  <c:v>12.02388047866336</c:v>
                </c:pt>
                <c:pt idx="7">
                  <c:v>13.96221681033642</c:v>
                </c:pt>
                <c:pt idx="8">
                  <c:v>12.59825913918518</c:v>
                </c:pt>
                <c:pt idx="9">
                  <c:v>13.37784389900647</c:v>
                </c:pt>
                <c:pt idx="10">
                  <c:v>11.10263385127987</c:v>
                </c:pt>
              </c:numCache>
            </c:numRef>
          </c:val>
        </c:ser>
        <c:ser>
          <c:idx val="20"/>
          <c:order val="20"/>
          <c:tx>
            <c:strRef>
              <c:f>'PLFA-PLEL graphs'!$A$23</c:f>
              <c:strCache>
                <c:ptCount val="1"/>
                <c:pt idx="0">
                  <c:v>18:1w9trans</c:v>
                </c:pt>
              </c:strCache>
            </c:strRef>
          </c:tx>
          <c:invertIfNegative val="0"/>
          <c:cat>
            <c:numRef>
              <c:f>'PLFA-PLEL graphs'!$B$2:$L$2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graphs'!$B$23:$L$23</c:f>
              <c:numCache>
                <c:formatCode>0.00</c:formatCode>
                <c:ptCount val="11"/>
                <c:pt idx="0">
                  <c:v>14.17995219311156</c:v>
                </c:pt>
                <c:pt idx="1">
                  <c:v>5.958721184704616</c:v>
                </c:pt>
                <c:pt idx="2">
                  <c:v>10.10764746029908</c:v>
                </c:pt>
                <c:pt idx="3">
                  <c:v>12.22568502995845</c:v>
                </c:pt>
                <c:pt idx="4">
                  <c:v>11.98991765777959</c:v>
                </c:pt>
                <c:pt idx="5">
                  <c:v>11.2876910786004</c:v>
                </c:pt>
                <c:pt idx="6">
                  <c:v>11.00448757709109</c:v>
                </c:pt>
                <c:pt idx="7">
                  <c:v>0.861449375388222</c:v>
                </c:pt>
                <c:pt idx="8">
                  <c:v>6.200967302465013</c:v>
                </c:pt>
                <c:pt idx="9">
                  <c:v>10.35755393056668</c:v>
                </c:pt>
                <c:pt idx="10">
                  <c:v>9.782050305429516</c:v>
                </c:pt>
              </c:numCache>
            </c:numRef>
          </c:val>
        </c:ser>
        <c:ser>
          <c:idx val="21"/>
          <c:order val="21"/>
          <c:tx>
            <c:strRef>
              <c:f>'PLFA-PLEL graphs'!$A$24</c:f>
              <c:strCache>
                <c:ptCount val="1"/>
                <c:pt idx="0">
                  <c:v>18:0</c:v>
                </c:pt>
              </c:strCache>
            </c:strRef>
          </c:tx>
          <c:invertIfNegative val="0"/>
          <c:cat>
            <c:numRef>
              <c:f>'PLFA-PLEL graphs'!$B$2:$L$2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graphs'!$B$24:$L$24</c:f>
              <c:numCache>
                <c:formatCode>0.00</c:formatCode>
                <c:ptCount val="11"/>
                <c:pt idx="0">
                  <c:v>4.65343262147164</c:v>
                </c:pt>
                <c:pt idx="1">
                  <c:v>4.424454744965621</c:v>
                </c:pt>
                <c:pt idx="2">
                  <c:v>6.732731120720777</c:v>
                </c:pt>
                <c:pt idx="3">
                  <c:v>8.038970672034837</c:v>
                </c:pt>
                <c:pt idx="4">
                  <c:v>9.03870603388066</c:v>
                </c:pt>
                <c:pt idx="5">
                  <c:v>9.875888254327406</c:v>
                </c:pt>
                <c:pt idx="6">
                  <c:v>9.114568175375569</c:v>
                </c:pt>
                <c:pt idx="7">
                  <c:v>10.38921066432696</c:v>
                </c:pt>
                <c:pt idx="8">
                  <c:v>9.624221451106528</c:v>
                </c:pt>
                <c:pt idx="9">
                  <c:v>9.56711922593539</c:v>
                </c:pt>
                <c:pt idx="10">
                  <c:v>8.267178414134898</c:v>
                </c:pt>
              </c:numCache>
            </c:numRef>
          </c:val>
        </c:ser>
        <c:ser>
          <c:idx val="22"/>
          <c:order val="22"/>
          <c:tx>
            <c:strRef>
              <c:f>'PLFA-PLEL graphs'!$A$25</c:f>
              <c:strCache>
                <c:ptCount val="1"/>
                <c:pt idx="0">
                  <c:v>cyc-19:0</c:v>
                </c:pt>
              </c:strCache>
            </c:strRef>
          </c:tx>
          <c:invertIfNegative val="0"/>
          <c:cat>
            <c:numRef>
              <c:f>'PLFA-PLEL graphs'!$B$2:$L$2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graphs'!$B$25:$L$25</c:f>
              <c:numCache>
                <c:formatCode>0.00</c:formatCode>
                <c:ptCount val="11"/>
                <c:pt idx="0">
                  <c:v>0.60409949589695</c:v>
                </c:pt>
                <c:pt idx="1">
                  <c:v>0.593212229217718</c:v>
                </c:pt>
                <c:pt idx="2">
                  <c:v>0.428558792209914</c:v>
                </c:pt>
                <c:pt idx="3">
                  <c:v>0.41716525663621</c:v>
                </c:pt>
                <c:pt idx="4">
                  <c:v>0.448040227840347</c:v>
                </c:pt>
                <c:pt idx="5">
                  <c:v>0.532403129954969</c:v>
                </c:pt>
                <c:pt idx="6">
                  <c:v>0.360006806260294</c:v>
                </c:pt>
                <c:pt idx="7">
                  <c:v>0.589960660116973</c:v>
                </c:pt>
                <c:pt idx="8">
                  <c:v>0.472774331894925</c:v>
                </c:pt>
                <c:pt idx="9">
                  <c:v>0.342002012496783</c:v>
                </c:pt>
                <c:pt idx="10">
                  <c:v>0.441765951235432</c:v>
                </c:pt>
              </c:numCache>
            </c:numRef>
          </c:val>
        </c:ser>
        <c:ser>
          <c:idx val="23"/>
          <c:order val="23"/>
          <c:tx>
            <c:strRef>
              <c:f>'PLFA-PLEL graphs'!$A$26</c:f>
              <c:strCache>
                <c:ptCount val="1"/>
                <c:pt idx="0">
                  <c:v>20:0</c:v>
                </c:pt>
              </c:strCache>
            </c:strRef>
          </c:tx>
          <c:invertIfNegative val="0"/>
          <c:cat>
            <c:numRef>
              <c:f>'PLFA-PLEL graphs'!$B$2:$L$2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graphs'!$B$26:$L$26</c:f>
              <c:numCache>
                <c:formatCode>0.00</c:formatCode>
                <c:ptCount val="11"/>
                <c:pt idx="0">
                  <c:v>0.283907011144315</c:v>
                </c:pt>
                <c:pt idx="1">
                  <c:v>0.202914478424007</c:v>
                </c:pt>
                <c:pt idx="2">
                  <c:v>0.22230799178793</c:v>
                </c:pt>
                <c:pt idx="3">
                  <c:v>0.237227588405873</c:v>
                </c:pt>
                <c:pt idx="4">
                  <c:v>0.311739496550066</c:v>
                </c:pt>
                <c:pt idx="5">
                  <c:v>0.512706014685251</c:v>
                </c:pt>
                <c:pt idx="6">
                  <c:v>0.463962457189986</c:v>
                </c:pt>
                <c:pt idx="7">
                  <c:v>0.519823333900561</c:v>
                </c:pt>
                <c:pt idx="8">
                  <c:v>0.457246001567736</c:v>
                </c:pt>
                <c:pt idx="9">
                  <c:v>0.487947333764542</c:v>
                </c:pt>
                <c:pt idx="10">
                  <c:v>0.568744456743205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075745256"/>
        <c:axId val="2075734856"/>
      </c:barChart>
      <c:lineChart>
        <c:grouping val="standard"/>
        <c:varyColors val="0"/>
        <c:ser>
          <c:idx val="25"/>
          <c:order val="25"/>
          <c:tx>
            <c:strRef>
              <c:f>'PLFA-PLEL graphs'!$A$32</c:f>
              <c:strCache>
                <c:ptCount val="1"/>
                <c:pt idx="0">
                  <c:v>Methane %</c:v>
                </c:pt>
              </c:strCache>
            </c:strRef>
          </c:tx>
          <c:spPr>
            <a:ln w="15875">
              <a:solidFill>
                <a:sysClr val="windowText" lastClr="000000"/>
              </a:solidFill>
            </a:ln>
          </c:spPr>
          <c:marker>
            <c:symbol val="circle"/>
            <c:size val="10"/>
            <c:spPr>
              <a:solidFill>
                <a:schemeClr val="bg1">
                  <a:lumMod val="85000"/>
                </a:schemeClr>
              </a:solidFill>
              <a:ln w="15875">
                <a:solidFill>
                  <a:sysClr val="windowText" lastClr="000000"/>
                </a:solidFill>
              </a:ln>
            </c:spPr>
          </c:marker>
          <c:cat>
            <c:numRef>
              <c:f>'PLFA-PLEL graphs'!$B$2:$L$2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graphs'!$B$32:$L$32</c:f>
              <c:numCache>
                <c:formatCode>General</c:formatCode>
                <c:ptCount val="11"/>
                <c:pt idx="0">
                  <c:v>0.0</c:v>
                </c:pt>
                <c:pt idx="1">
                  <c:v>52.7</c:v>
                </c:pt>
                <c:pt idx="2">
                  <c:v>79.8</c:v>
                </c:pt>
                <c:pt idx="3">
                  <c:v>72.93333333333332</c:v>
                </c:pt>
                <c:pt idx="4">
                  <c:v>70.83333333333333</c:v>
                </c:pt>
                <c:pt idx="5">
                  <c:v>69.46666666666665</c:v>
                </c:pt>
                <c:pt idx="6">
                  <c:v>69.5</c:v>
                </c:pt>
                <c:pt idx="7">
                  <c:v>41.4</c:v>
                </c:pt>
                <c:pt idx="8">
                  <c:v>47.65</c:v>
                </c:pt>
                <c:pt idx="9">
                  <c:v>21.1</c:v>
                </c:pt>
                <c:pt idx="10">
                  <c:v>51.15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75745256"/>
        <c:axId val="2075734856"/>
      </c:lineChart>
      <c:lineChart>
        <c:grouping val="standard"/>
        <c:varyColors val="0"/>
        <c:ser>
          <c:idx val="24"/>
          <c:order val="24"/>
          <c:tx>
            <c:strRef>
              <c:f>'PLFA-PLEL graphs'!$A$30</c:f>
              <c:strCache>
                <c:ptCount val="1"/>
                <c:pt idx="0">
                  <c:v>Bacterial biomas</c:v>
                </c:pt>
              </c:strCache>
            </c:strRef>
          </c:tx>
          <c:spPr>
            <a:ln w="15875">
              <a:solidFill>
                <a:sysClr val="windowText" lastClr="000000"/>
              </a:solidFill>
              <a:prstDash val="sysDash"/>
            </a:ln>
          </c:spPr>
          <c:marker>
            <c:symbol val="circle"/>
            <c:size val="10"/>
            <c:spPr>
              <a:noFill/>
              <a:ln w="15875">
                <a:solidFill>
                  <a:sysClr val="windowText" lastClr="000000"/>
                </a:solidFill>
              </a:ln>
            </c:spPr>
          </c:marker>
          <c:cat>
            <c:numRef>
              <c:f>'PLFA-PLEL graphs'!$B$2:$L$2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graphs'!$B$30:$L$30</c:f>
              <c:numCache>
                <c:formatCode>0.00</c:formatCode>
                <c:ptCount val="11"/>
                <c:pt idx="0">
                  <c:v>40.53231117994716</c:v>
                </c:pt>
                <c:pt idx="1">
                  <c:v>103.2964705888306</c:v>
                </c:pt>
                <c:pt idx="2">
                  <c:v>80.24037374216904</c:v>
                </c:pt>
                <c:pt idx="3">
                  <c:v>70.47553367886268</c:v>
                </c:pt>
                <c:pt idx="4">
                  <c:v>65.24803848614568</c:v>
                </c:pt>
                <c:pt idx="5">
                  <c:v>50.76568646230409</c:v>
                </c:pt>
                <c:pt idx="6">
                  <c:v>86.39115130342509</c:v>
                </c:pt>
                <c:pt idx="7">
                  <c:v>31.76229565007522</c:v>
                </c:pt>
                <c:pt idx="8">
                  <c:v>29.50089283904687</c:v>
                </c:pt>
                <c:pt idx="9">
                  <c:v>51.08615893254158</c:v>
                </c:pt>
                <c:pt idx="10">
                  <c:v>106.3815128871311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75673304"/>
        <c:axId val="2075680568"/>
      </c:lineChart>
      <c:catAx>
        <c:axId val="207574525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Day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2075734856"/>
        <c:crosses val="autoZero"/>
        <c:auto val="1"/>
        <c:lblAlgn val="ctr"/>
        <c:lblOffset val="100"/>
        <c:noMultiLvlLbl val="0"/>
      </c:catAx>
      <c:valAx>
        <c:axId val="2075734856"/>
        <c:scaling>
          <c:orientation val="minMax"/>
          <c:max val="100.0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000" b="0" i="0" kern="1200" baseline="0">
                    <a:solidFill>
                      <a:srgbClr val="000000"/>
                    </a:solidFill>
                  </a:rPr>
                  <a:t>Biogas methane content and PLFA Mol contrbution</a:t>
                </a:r>
                <a:endParaRPr lang="en-GB"/>
              </a:p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000" b="0" i="0" kern="1200" baseline="0">
                    <a:solidFill>
                      <a:srgbClr val="000000"/>
                    </a:solidFill>
                  </a:rPr>
                  <a:t>(%)</a:t>
                </a:r>
                <a:endParaRPr lang="en-GB"/>
              </a:p>
            </c:rich>
          </c:tx>
          <c:overlay val="0"/>
        </c:title>
        <c:numFmt formatCode="0" sourceLinked="0"/>
        <c:majorTickMark val="out"/>
        <c:minorTickMark val="none"/>
        <c:tickLblPos val="nextTo"/>
        <c:crossAx val="2075745256"/>
        <c:crosses val="autoZero"/>
        <c:crossBetween val="between"/>
      </c:valAx>
      <c:valAx>
        <c:axId val="2075680568"/>
        <c:scaling>
          <c:orientation val="minMax"/>
        </c:scaling>
        <c:delete val="0"/>
        <c:axPos val="r"/>
        <c:numFmt formatCode="0" sourceLinked="0"/>
        <c:majorTickMark val="out"/>
        <c:minorTickMark val="none"/>
        <c:tickLblPos val="nextTo"/>
        <c:crossAx val="2075673304"/>
        <c:crosses val="max"/>
        <c:crossBetween val="between"/>
      </c:valAx>
      <c:catAx>
        <c:axId val="207567330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2075680568"/>
        <c:crosses val="autoZero"/>
        <c:auto val="1"/>
        <c:lblAlgn val="ctr"/>
        <c:lblOffset val="100"/>
        <c:noMultiLvlLbl val="0"/>
      </c:catAx>
    </c:plotArea>
    <c:legend>
      <c:legendPos val="r"/>
      <c:layout>
        <c:manualLayout>
          <c:xMode val="edge"/>
          <c:yMode val="edge"/>
          <c:x val="0.337761279721429"/>
          <c:y val="0.0639581412878684"/>
          <c:w val="0.61405278052602"/>
          <c:h val="0.569646308339894"/>
        </c:manualLayout>
      </c:layout>
      <c:overlay val="0"/>
    </c:legend>
    <c:plotVisOnly val="1"/>
    <c:dispBlanksAs val="gap"/>
    <c:showDLblsOverMax val="0"/>
  </c:chart>
  <c:printSettings>
    <c:headerFooter/>
    <c:pageMargins b="0.750000000000001" l="0.700000000000001" r="0.700000000000001" t="0.750000000000001" header="0.3" footer="0.3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Control</a:t>
            </a:r>
          </a:p>
        </c:rich>
      </c:tx>
      <c:overlay val="1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'PLFA-PLEL graphs'!$A$85</c:f>
              <c:strCache>
                <c:ptCount val="1"/>
                <c:pt idx="0">
                  <c:v>i40:0</c:v>
                </c:pt>
              </c:strCache>
            </c:strRef>
          </c:tx>
          <c:spPr>
            <a:ln w="15875">
              <a:solidFill>
                <a:sysClr val="windowText" lastClr="000000"/>
              </a:solidFill>
              <a:prstDash val="sysDash"/>
            </a:ln>
          </c:spPr>
          <c:marker>
            <c:symbol val="circle"/>
            <c:size val="7"/>
            <c:spPr>
              <a:noFill/>
              <a:ln>
                <a:solidFill>
                  <a:schemeClr val="tx1"/>
                </a:solidFill>
              </a:ln>
            </c:spPr>
          </c:marker>
          <c:errBars>
            <c:errDir val="y"/>
            <c:errBarType val="both"/>
            <c:errValType val="stdErr"/>
            <c:noEndCap val="0"/>
          </c:errBars>
          <c:cat>
            <c:numRef>
              <c:f>'PLFA-PLEL graphs'!$B$2:$L$2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graphs'!$B$85:$L$85</c:f>
              <c:numCache>
                <c:formatCode>0.000</c:formatCode>
                <c:ptCount val="11"/>
                <c:pt idx="0">
                  <c:v>0.189871428571429</c:v>
                </c:pt>
                <c:pt idx="2">
                  <c:v>0.077594902950535</c:v>
                </c:pt>
                <c:pt idx="3">
                  <c:v>0.0838185611974015</c:v>
                </c:pt>
                <c:pt idx="4">
                  <c:v>0.1368198699886</c:v>
                </c:pt>
                <c:pt idx="5">
                  <c:v>0.153220027805935</c:v>
                </c:pt>
                <c:pt idx="6">
                  <c:v>0.0639441996711238</c:v>
                </c:pt>
                <c:pt idx="8">
                  <c:v>0.0132506094170393</c:v>
                </c:pt>
                <c:pt idx="9">
                  <c:v>0.0504305794590557</c:v>
                </c:pt>
                <c:pt idx="10">
                  <c:v>0.271239253472911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'PLFA-PLEL graphs'!$A$84</c:f>
              <c:strCache>
                <c:ptCount val="1"/>
                <c:pt idx="0">
                  <c:v>i20:0</c:v>
                </c:pt>
              </c:strCache>
            </c:strRef>
          </c:tx>
          <c:spPr>
            <a:ln w="15875">
              <a:solidFill>
                <a:schemeClr val="bg1">
                  <a:lumMod val="65000"/>
                </a:schemeClr>
              </a:solidFill>
            </a:ln>
          </c:spPr>
          <c:marker>
            <c:symbol val="circle"/>
            <c:size val="7"/>
            <c:spPr>
              <a:solidFill>
                <a:schemeClr val="bg1">
                  <a:lumMod val="85000"/>
                </a:schemeClr>
              </a:solidFill>
              <a:ln>
                <a:solidFill>
                  <a:schemeClr val="tx1"/>
                </a:solidFill>
              </a:ln>
            </c:spPr>
          </c:marker>
          <c:errBars>
            <c:errDir val="y"/>
            <c:errBarType val="both"/>
            <c:errValType val="stdErr"/>
            <c:noEndCap val="0"/>
            <c:spPr>
              <a:ln>
                <a:solidFill>
                  <a:schemeClr val="tx1"/>
                </a:solidFill>
              </a:ln>
            </c:spPr>
          </c:errBars>
          <c:cat>
            <c:numRef>
              <c:f>'PLFA-PLEL graphs'!$B$2:$L$2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graphs'!$B$84:$L$84</c:f>
              <c:numCache>
                <c:formatCode>0.000</c:formatCode>
                <c:ptCount val="11"/>
                <c:pt idx="0">
                  <c:v>0.245087857142857</c:v>
                </c:pt>
                <c:pt idx="2">
                  <c:v>0.355067779786354</c:v>
                </c:pt>
                <c:pt idx="3">
                  <c:v>0.250227746915495</c:v>
                </c:pt>
                <c:pt idx="4">
                  <c:v>0.155231932042417</c:v>
                </c:pt>
                <c:pt idx="5">
                  <c:v>0.188082140907214</c:v>
                </c:pt>
                <c:pt idx="6">
                  <c:v>0.188757733244192</c:v>
                </c:pt>
                <c:pt idx="7">
                  <c:v>0.0054435886555801</c:v>
                </c:pt>
                <c:pt idx="8">
                  <c:v>0.0588181715896805</c:v>
                </c:pt>
                <c:pt idx="9">
                  <c:v>0.0428044538277221</c:v>
                </c:pt>
                <c:pt idx="10">
                  <c:v>0.0675539639372785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'PLFA-PLEL graphs'!$A$27</c:f>
              <c:strCache>
                <c:ptCount val="1"/>
                <c:pt idx="0">
                  <c:v>i20:1</c:v>
                </c:pt>
              </c:strCache>
            </c:strRef>
          </c:tx>
          <c:spPr>
            <a:ln w="15875">
              <a:solidFill>
                <a:sysClr val="windowText" lastClr="000000"/>
              </a:solidFill>
            </a:ln>
          </c:spPr>
          <c:marker>
            <c:symbol val="circle"/>
            <c:size val="7"/>
            <c:spPr>
              <a:solidFill>
                <a:schemeClr val="tx1"/>
              </a:solidFill>
              <a:ln>
                <a:solidFill>
                  <a:sysClr val="windowText" lastClr="000000"/>
                </a:solidFill>
              </a:ln>
            </c:spPr>
          </c:marker>
          <c:errBars>
            <c:errDir val="y"/>
            <c:errBarType val="both"/>
            <c:errValType val="percentage"/>
            <c:noEndCap val="0"/>
            <c:val val="5.0"/>
          </c:errBars>
          <c:cat>
            <c:numRef>
              <c:f>'PLFA-PLEL graphs'!$B$2:$L$2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graphs'!$B$83:$L$83</c:f>
              <c:numCache>
                <c:formatCode>0.000</c:formatCode>
                <c:ptCount val="11"/>
                <c:pt idx="0">
                  <c:v>0.213267142857143</c:v>
                </c:pt>
                <c:pt idx="2">
                  <c:v>0.308931271965934</c:v>
                </c:pt>
                <c:pt idx="3">
                  <c:v>0.442808615409919</c:v>
                </c:pt>
                <c:pt idx="4">
                  <c:v>0.0619104047183123</c:v>
                </c:pt>
                <c:pt idx="5">
                  <c:v>0.122299730083675</c:v>
                </c:pt>
                <c:pt idx="6">
                  <c:v>0.0640778926631204</c:v>
                </c:pt>
                <c:pt idx="7">
                  <c:v>0.00366067379153365</c:v>
                </c:pt>
                <c:pt idx="8">
                  <c:v>0.00335987091760578</c:v>
                </c:pt>
                <c:pt idx="9">
                  <c:v>0.00737295624424009</c:v>
                </c:pt>
                <c:pt idx="10">
                  <c:v>0.0739826449883813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75623656"/>
        <c:axId val="2075608728"/>
      </c:lineChart>
      <c:catAx>
        <c:axId val="207562365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Day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2075608728"/>
        <c:crosses val="autoZero"/>
        <c:auto val="1"/>
        <c:lblAlgn val="ctr"/>
        <c:lblOffset val="100"/>
        <c:noMultiLvlLbl val="0"/>
      </c:catAx>
      <c:valAx>
        <c:axId val="2075608728"/>
        <c:scaling>
          <c:orientation val="minMax"/>
          <c:max val="1.0"/>
          <c:min val="0.0"/>
        </c:scaling>
        <c:delete val="0"/>
        <c:axPos val="l"/>
        <c:majorGridlines>
          <c:spPr>
            <a:ln>
              <a:solidFill>
                <a:sysClr val="window" lastClr="FFFFFF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 sz="1000" b="1" i="0" u="none" strike="noStrike" baseline="0"/>
                  <a:t>mol g</a:t>
                </a:r>
                <a:r>
                  <a:rPr lang="en-US" sz="1000" b="1" i="0" u="none" strike="noStrike" baseline="30000"/>
                  <a:t>-1</a:t>
                </a:r>
                <a:r>
                  <a:rPr lang="en-US" sz="1000" b="1" i="0" u="none" strike="noStrike" baseline="0"/>
                  <a:t> VS</a:t>
                </a:r>
                <a:endParaRPr lang="en-US"/>
              </a:p>
            </c:rich>
          </c:tx>
          <c:overlay val="0"/>
        </c:title>
        <c:numFmt formatCode="0.000" sourceLinked="1"/>
        <c:majorTickMark val="out"/>
        <c:minorTickMark val="none"/>
        <c:tickLblPos val="nextTo"/>
        <c:crossAx val="2075623656"/>
        <c:crosses val="autoZero"/>
        <c:crossBetween val="between"/>
      </c:valAx>
    </c:plotArea>
    <c:legend>
      <c:legendPos val="r"/>
      <c:overlay val="0"/>
    </c:legend>
    <c:plotVisOnly val="1"/>
    <c:dispBlanksAs val="span"/>
    <c:showDLblsOverMax val="0"/>
  </c:chart>
  <c:printSettings>
    <c:headerFooter/>
    <c:pageMargins b="0.75" l="0.7" r="0.7" t="0.75" header="0.3" footer="0.3"/>
    <c:pageSetup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Medium</a:t>
            </a:r>
          </a:p>
        </c:rich>
      </c:tx>
      <c:overlay val="1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'PLFA-PLEL graphs'!$A$85</c:f>
              <c:strCache>
                <c:ptCount val="1"/>
                <c:pt idx="0">
                  <c:v>i40:0</c:v>
                </c:pt>
              </c:strCache>
            </c:strRef>
          </c:tx>
          <c:spPr>
            <a:ln w="15875">
              <a:solidFill>
                <a:sysClr val="windowText" lastClr="000000"/>
              </a:solidFill>
              <a:prstDash val="sysDash"/>
            </a:ln>
          </c:spPr>
          <c:marker>
            <c:symbol val="circle"/>
            <c:size val="7"/>
            <c:spPr>
              <a:noFill/>
              <a:ln>
                <a:solidFill>
                  <a:schemeClr val="tx1"/>
                </a:solidFill>
              </a:ln>
            </c:spPr>
          </c:marker>
          <c:errBars>
            <c:errDir val="y"/>
            <c:errBarType val="both"/>
            <c:errValType val="stdErr"/>
            <c:noEndCap val="0"/>
          </c:errBars>
          <c:cat>
            <c:numRef>
              <c:f>'PLFA-PLEL graphs'!$B$2:$L$2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graphs'!$N$85:$X$85</c:f>
              <c:numCache>
                <c:formatCode>0.000</c:formatCode>
                <c:ptCount val="11"/>
                <c:pt idx="0">
                  <c:v>0.189871428571429</c:v>
                </c:pt>
                <c:pt idx="2">
                  <c:v>0.0155172413793103</c:v>
                </c:pt>
                <c:pt idx="3">
                  <c:v>0.0176245291988179</c:v>
                </c:pt>
                <c:pt idx="4">
                  <c:v>0.155155032912816</c:v>
                </c:pt>
                <c:pt idx="5">
                  <c:v>0.186766923192821</c:v>
                </c:pt>
                <c:pt idx="6">
                  <c:v>0.114557878432244</c:v>
                </c:pt>
                <c:pt idx="7">
                  <c:v>0.0519589215061877</c:v>
                </c:pt>
                <c:pt idx="8">
                  <c:v>0.0154124397628125</c:v>
                </c:pt>
                <c:pt idx="9">
                  <c:v>0.0357888165221638</c:v>
                </c:pt>
                <c:pt idx="10">
                  <c:v>0.211095016644027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'PLFA-PLEL graphs'!$A$84</c:f>
              <c:strCache>
                <c:ptCount val="1"/>
                <c:pt idx="0">
                  <c:v>i20:0</c:v>
                </c:pt>
              </c:strCache>
            </c:strRef>
          </c:tx>
          <c:spPr>
            <a:ln w="15875">
              <a:solidFill>
                <a:schemeClr val="bg1">
                  <a:lumMod val="65000"/>
                </a:schemeClr>
              </a:solidFill>
            </a:ln>
          </c:spPr>
          <c:marker>
            <c:symbol val="circle"/>
            <c:size val="7"/>
            <c:spPr>
              <a:solidFill>
                <a:schemeClr val="bg1">
                  <a:lumMod val="85000"/>
                </a:schemeClr>
              </a:solidFill>
              <a:ln>
                <a:solidFill>
                  <a:schemeClr val="tx1"/>
                </a:solidFill>
              </a:ln>
            </c:spPr>
          </c:marker>
          <c:errBars>
            <c:errDir val="y"/>
            <c:errBarType val="both"/>
            <c:errValType val="stdErr"/>
            <c:noEndCap val="0"/>
            <c:spPr>
              <a:ln>
                <a:solidFill>
                  <a:schemeClr val="tx1"/>
                </a:solidFill>
              </a:ln>
            </c:spPr>
          </c:errBars>
          <c:cat>
            <c:numRef>
              <c:f>'PLFA-PLEL graphs'!$B$2:$L$2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graphs'!$N$84:$X$84</c:f>
              <c:numCache>
                <c:formatCode>0.000</c:formatCode>
                <c:ptCount val="11"/>
                <c:pt idx="0">
                  <c:v>0.245087857142857</c:v>
                </c:pt>
                <c:pt idx="2">
                  <c:v>0.093103448275862</c:v>
                </c:pt>
                <c:pt idx="3">
                  <c:v>0.0</c:v>
                </c:pt>
                <c:pt idx="4">
                  <c:v>0.365697169914073</c:v>
                </c:pt>
                <c:pt idx="5">
                  <c:v>0.729000287682564</c:v>
                </c:pt>
                <c:pt idx="6">
                  <c:v>0.269981954888548</c:v>
                </c:pt>
                <c:pt idx="7">
                  <c:v>0.417910096834856</c:v>
                </c:pt>
                <c:pt idx="8">
                  <c:v>0.049431272069424</c:v>
                </c:pt>
                <c:pt idx="9">
                  <c:v>0.0235373344273087</c:v>
                </c:pt>
                <c:pt idx="10">
                  <c:v>0.0367660030141394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'PLFA-PLEL graphs'!$A$27</c:f>
              <c:strCache>
                <c:ptCount val="1"/>
                <c:pt idx="0">
                  <c:v>i20:1</c:v>
                </c:pt>
              </c:strCache>
            </c:strRef>
          </c:tx>
          <c:spPr>
            <a:ln w="15875">
              <a:solidFill>
                <a:sysClr val="windowText" lastClr="000000"/>
              </a:solidFill>
            </a:ln>
          </c:spPr>
          <c:marker>
            <c:symbol val="circle"/>
            <c:size val="7"/>
            <c:spPr>
              <a:solidFill>
                <a:schemeClr val="tx1"/>
              </a:solidFill>
              <a:ln>
                <a:solidFill>
                  <a:sysClr val="windowText" lastClr="000000"/>
                </a:solidFill>
              </a:ln>
            </c:spPr>
          </c:marker>
          <c:errBars>
            <c:errDir val="y"/>
            <c:errBarType val="both"/>
            <c:errValType val="percentage"/>
            <c:noEndCap val="0"/>
            <c:val val="5.0"/>
          </c:errBars>
          <c:cat>
            <c:numRef>
              <c:f>'PLFA-PLEL graphs'!$B$2:$L$2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graphs'!$N$83:$X$83</c:f>
              <c:numCache>
                <c:formatCode>0.000</c:formatCode>
                <c:ptCount val="11"/>
                <c:pt idx="0">
                  <c:v>0.213267142857143</c:v>
                </c:pt>
                <c:pt idx="2">
                  <c:v>0.0379310344827586</c:v>
                </c:pt>
                <c:pt idx="3">
                  <c:v>0.0130722154282654</c:v>
                </c:pt>
                <c:pt idx="4">
                  <c:v>0.157030006815718</c:v>
                </c:pt>
                <c:pt idx="5">
                  <c:v>0.315292771947662</c:v>
                </c:pt>
                <c:pt idx="6">
                  <c:v>0.125683372630816</c:v>
                </c:pt>
                <c:pt idx="7">
                  <c:v>0.0883582329537587</c:v>
                </c:pt>
                <c:pt idx="8">
                  <c:v>0.0090749019015261</c:v>
                </c:pt>
                <c:pt idx="9">
                  <c:v>0.0188546260297432</c:v>
                </c:pt>
                <c:pt idx="10">
                  <c:v>0.0320823639441916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75427432"/>
        <c:axId val="2075424408"/>
      </c:lineChart>
      <c:catAx>
        <c:axId val="207542743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Day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2075424408"/>
        <c:crosses val="autoZero"/>
        <c:auto val="1"/>
        <c:lblAlgn val="ctr"/>
        <c:lblOffset val="100"/>
        <c:noMultiLvlLbl val="0"/>
      </c:catAx>
      <c:valAx>
        <c:axId val="2075424408"/>
        <c:scaling>
          <c:orientation val="minMax"/>
          <c:max val="1.0"/>
          <c:min val="0.0"/>
        </c:scaling>
        <c:delete val="0"/>
        <c:axPos val="l"/>
        <c:majorGridlines>
          <c:spPr>
            <a:ln>
              <a:solidFill>
                <a:sysClr val="window" lastClr="FFFFFF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 sz="1000" b="1" i="0" u="none" strike="noStrike" baseline="0"/>
                  <a:t>mol g</a:t>
                </a:r>
                <a:r>
                  <a:rPr lang="en-US" sz="1000" b="1" i="0" u="none" strike="noStrike" baseline="30000"/>
                  <a:t>-1</a:t>
                </a:r>
                <a:r>
                  <a:rPr lang="en-US" sz="1000" b="1" i="0" u="none" strike="noStrike" baseline="0"/>
                  <a:t> VS</a:t>
                </a:r>
                <a:endParaRPr lang="en-US"/>
              </a:p>
            </c:rich>
          </c:tx>
          <c:overlay val="0"/>
        </c:title>
        <c:numFmt formatCode="0.000" sourceLinked="1"/>
        <c:majorTickMark val="out"/>
        <c:minorTickMark val="none"/>
        <c:tickLblPos val="nextTo"/>
        <c:crossAx val="2075427432"/>
        <c:crosses val="autoZero"/>
        <c:crossBetween val="between"/>
      </c:valAx>
    </c:plotArea>
    <c:legend>
      <c:legendPos val="r"/>
      <c:overlay val="0"/>
    </c:legend>
    <c:plotVisOnly val="1"/>
    <c:dispBlanksAs val="span"/>
    <c:showDLblsOverMax val="0"/>
  </c:chart>
  <c:printSettings>
    <c:headerFooter/>
    <c:pageMargins b="0.75" l="0.7" r="0.7" t="0.75" header="0.3" footer="0.3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High</a:t>
            </a:r>
          </a:p>
        </c:rich>
      </c:tx>
      <c:overlay val="1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'PLFA-PLEL graphs'!$A$85</c:f>
              <c:strCache>
                <c:ptCount val="1"/>
                <c:pt idx="0">
                  <c:v>i40:0</c:v>
                </c:pt>
              </c:strCache>
            </c:strRef>
          </c:tx>
          <c:spPr>
            <a:ln w="15875">
              <a:solidFill>
                <a:sysClr val="windowText" lastClr="000000"/>
              </a:solidFill>
              <a:prstDash val="sysDash"/>
            </a:ln>
          </c:spPr>
          <c:marker>
            <c:symbol val="circle"/>
            <c:size val="7"/>
            <c:spPr>
              <a:noFill/>
              <a:ln>
                <a:solidFill>
                  <a:schemeClr val="tx1"/>
                </a:solidFill>
              </a:ln>
            </c:spPr>
          </c:marker>
          <c:errBars>
            <c:errDir val="y"/>
            <c:errBarType val="both"/>
            <c:errValType val="stdErr"/>
            <c:noEndCap val="0"/>
          </c:errBars>
          <c:cat>
            <c:numRef>
              <c:f>'PLFA-PLEL graphs'!$B$2:$L$2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graphs'!$Z$85:$AJ$85</c:f>
              <c:numCache>
                <c:formatCode>0.000</c:formatCode>
                <c:ptCount val="11"/>
                <c:pt idx="0">
                  <c:v>0.189871428571429</c:v>
                </c:pt>
                <c:pt idx="2">
                  <c:v>0.00802689846375939</c:v>
                </c:pt>
                <c:pt idx="3">
                  <c:v>0.035524453230073</c:v>
                </c:pt>
                <c:pt idx="4">
                  <c:v>0.141230537804144</c:v>
                </c:pt>
                <c:pt idx="5">
                  <c:v>0.0682943389749565</c:v>
                </c:pt>
                <c:pt idx="6">
                  <c:v>0.177334147977224</c:v>
                </c:pt>
                <c:pt idx="7">
                  <c:v>0.0363231805822169</c:v>
                </c:pt>
                <c:pt idx="8">
                  <c:v>0.00687249761481921</c:v>
                </c:pt>
                <c:pt idx="9">
                  <c:v>0.0656763256520388</c:v>
                </c:pt>
                <c:pt idx="10">
                  <c:v>0.295136209936589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'PLFA-PLEL graphs'!$A$84</c:f>
              <c:strCache>
                <c:ptCount val="1"/>
                <c:pt idx="0">
                  <c:v>i20:0</c:v>
                </c:pt>
              </c:strCache>
            </c:strRef>
          </c:tx>
          <c:spPr>
            <a:ln w="15875">
              <a:solidFill>
                <a:schemeClr val="bg1">
                  <a:lumMod val="65000"/>
                </a:schemeClr>
              </a:solidFill>
            </a:ln>
          </c:spPr>
          <c:marker>
            <c:symbol val="circle"/>
            <c:size val="7"/>
            <c:spPr>
              <a:solidFill>
                <a:schemeClr val="bg1">
                  <a:lumMod val="85000"/>
                </a:schemeClr>
              </a:solidFill>
              <a:ln>
                <a:solidFill>
                  <a:schemeClr val="tx1"/>
                </a:solidFill>
              </a:ln>
            </c:spPr>
          </c:marker>
          <c:errBars>
            <c:errDir val="y"/>
            <c:errBarType val="both"/>
            <c:errValType val="stdErr"/>
            <c:noEndCap val="0"/>
            <c:spPr>
              <a:ln>
                <a:solidFill>
                  <a:schemeClr val="tx1"/>
                </a:solidFill>
              </a:ln>
            </c:spPr>
          </c:errBars>
          <c:cat>
            <c:numRef>
              <c:f>'PLFA-PLEL graphs'!$B$2:$L$2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graphs'!$Z$84:$AJ$84</c:f>
              <c:numCache>
                <c:formatCode>0.000</c:formatCode>
                <c:ptCount val="11"/>
                <c:pt idx="0">
                  <c:v>0.245087857142857</c:v>
                </c:pt>
                <c:pt idx="2">
                  <c:v>0.0200920088248935</c:v>
                </c:pt>
                <c:pt idx="3">
                  <c:v>0.0</c:v>
                </c:pt>
                <c:pt idx="4">
                  <c:v>0.571785384800018</c:v>
                </c:pt>
                <c:pt idx="5">
                  <c:v>0.241619250683599</c:v>
                </c:pt>
                <c:pt idx="6">
                  <c:v>0.82038742532273</c:v>
                </c:pt>
                <c:pt idx="7">
                  <c:v>0.759124093410594</c:v>
                </c:pt>
                <c:pt idx="8">
                  <c:v>0.0393417149451038</c:v>
                </c:pt>
                <c:pt idx="9">
                  <c:v>0.0124328504202121</c:v>
                </c:pt>
                <c:pt idx="10">
                  <c:v>0.194110172657106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'PLFA-PLEL graphs'!$A$27</c:f>
              <c:strCache>
                <c:ptCount val="1"/>
                <c:pt idx="0">
                  <c:v>i20:1</c:v>
                </c:pt>
              </c:strCache>
            </c:strRef>
          </c:tx>
          <c:spPr>
            <a:ln w="15875">
              <a:solidFill>
                <a:sysClr val="windowText" lastClr="000000"/>
              </a:solidFill>
            </a:ln>
          </c:spPr>
          <c:marker>
            <c:symbol val="circle"/>
            <c:size val="7"/>
            <c:spPr>
              <a:solidFill>
                <a:schemeClr val="tx1"/>
              </a:solidFill>
              <a:ln>
                <a:solidFill>
                  <a:sysClr val="windowText" lastClr="000000"/>
                </a:solidFill>
              </a:ln>
            </c:spPr>
          </c:marker>
          <c:errBars>
            <c:errDir val="y"/>
            <c:errBarType val="both"/>
            <c:errValType val="percentage"/>
            <c:noEndCap val="0"/>
            <c:val val="5.0"/>
          </c:errBars>
          <c:cat>
            <c:numRef>
              <c:f>'PLFA-PLEL graphs'!$B$2:$L$2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graphs'!$Z$83:$AJ$83</c:f>
              <c:numCache>
                <c:formatCode>0.000</c:formatCode>
                <c:ptCount val="11"/>
                <c:pt idx="0">
                  <c:v>0.213267142857143</c:v>
                </c:pt>
                <c:pt idx="2">
                  <c:v>0.0222989263598405</c:v>
                </c:pt>
                <c:pt idx="3">
                  <c:v>0.0114496549143109</c:v>
                </c:pt>
                <c:pt idx="4">
                  <c:v>0.481060601815543</c:v>
                </c:pt>
                <c:pt idx="5">
                  <c:v>0.127538721901133</c:v>
                </c:pt>
                <c:pt idx="6">
                  <c:v>0.232307355849842</c:v>
                </c:pt>
                <c:pt idx="7">
                  <c:v>0.269273610345815</c:v>
                </c:pt>
                <c:pt idx="8">
                  <c:v>0.00819105870423859</c:v>
                </c:pt>
                <c:pt idx="9">
                  <c:v>0.0078594811075563</c:v>
                </c:pt>
                <c:pt idx="10">
                  <c:v>0.135041266233509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75326840"/>
        <c:axId val="2075305480"/>
      </c:lineChart>
      <c:catAx>
        <c:axId val="207532684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Day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2075305480"/>
        <c:crosses val="autoZero"/>
        <c:auto val="1"/>
        <c:lblAlgn val="ctr"/>
        <c:lblOffset val="100"/>
        <c:noMultiLvlLbl val="0"/>
      </c:catAx>
      <c:valAx>
        <c:axId val="2075305480"/>
        <c:scaling>
          <c:orientation val="minMax"/>
          <c:min val="0.0"/>
        </c:scaling>
        <c:delete val="0"/>
        <c:axPos val="l"/>
        <c:majorGridlines>
          <c:spPr>
            <a:ln>
              <a:solidFill>
                <a:sysClr val="window" lastClr="FFFFFF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 sz="1000" b="1" i="0" u="none" strike="noStrike" baseline="0"/>
                  <a:t>mol g</a:t>
                </a:r>
                <a:r>
                  <a:rPr lang="en-US" sz="1000" b="1" i="0" u="none" strike="noStrike" baseline="30000"/>
                  <a:t>-1</a:t>
                </a:r>
                <a:r>
                  <a:rPr lang="en-US" sz="1000" b="1" i="0" u="none" strike="noStrike" baseline="0"/>
                  <a:t> VS</a:t>
                </a:r>
                <a:endParaRPr lang="en-US"/>
              </a:p>
            </c:rich>
          </c:tx>
          <c:overlay val="0"/>
        </c:title>
        <c:numFmt formatCode="0.000" sourceLinked="1"/>
        <c:majorTickMark val="out"/>
        <c:minorTickMark val="none"/>
        <c:tickLblPos val="nextTo"/>
        <c:crossAx val="2075326840"/>
        <c:crosses val="autoZero"/>
        <c:crossBetween val="between"/>
      </c:valAx>
    </c:plotArea>
    <c:legend>
      <c:legendPos val="r"/>
      <c:overlay val="0"/>
    </c:legend>
    <c:plotVisOnly val="1"/>
    <c:dispBlanksAs val="span"/>
    <c:showDLblsOverMax val="0"/>
  </c:chart>
  <c:printSettings>
    <c:headerFooter/>
    <c:pageMargins b="0.750000000000001" l="0.700000000000001" r="0.700000000000001" t="0.750000000000001" header="0.3" footer="0.3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Control</a:t>
            </a:r>
          </a:p>
        </c:rich>
      </c:tx>
      <c:overlay val="1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'PLFA-PLEL graphs'!$A$66</c:f>
              <c:strCache>
                <c:ptCount val="1"/>
                <c:pt idx="0">
                  <c:v>iso-15:0</c:v>
                </c:pt>
              </c:strCache>
            </c:strRef>
          </c:tx>
          <c:spPr>
            <a:ln w="15875">
              <a:solidFill>
                <a:sysClr val="windowText" lastClr="000000"/>
              </a:solidFill>
              <a:prstDash val="sysDash"/>
            </a:ln>
          </c:spPr>
          <c:marker>
            <c:symbol val="circle"/>
            <c:size val="7"/>
            <c:spPr>
              <a:noFill/>
              <a:ln>
                <a:solidFill>
                  <a:schemeClr val="tx1"/>
                </a:solidFill>
              </a:ln>
            </c:spPr>
          </c:marker>
          <c:errBars>
            <c:errDir val="y"/>
            <c:errBarType val="both"/>
            <c:errValType val="stdErr"/>
            <c:noEndCap val="0"/>
          </c:errBars>
          <c:cat>
            <c:numRef>
              <c:f>'PLFA-PLEL graphs'!$B$2:$L$2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graphs'!$B$66:$L$66</c:f>
              <c:numCache>
                <c:formatCode>0.00</c:formatCode>
                <c:ptCount val="11"/>
                <c:pt idx="0">
                  <c:v>4.829881013375509</c:v>
                </c:pt>
                <c:pt idx="1">
                  <c:v>11.5261897347775</c:v>
                </c:pt>
                <c:pt idx="2">
                  <c:v>9.730828399687599</c:v>
                </c:pt>
                <c:pt idx="3">
                  <c:v>6.597629071058278</c:v>
                </c:pt>
                <c:pt idx="4">
                  <c:v>6.128260107932908</c:v>
                </c:pt>
                <c:pt idx="5">
                  <c:v>5.425875005672588</c:v>
                </c:pt>
                <c:pt idx="6">
                  <c:v>9.181304928756454</c:v>
                </c:pt>
                <c:pt idx="7">
                  <c:v>3.333066307453126</c:v>
                </c:pt>
                <c:pt idx="8">
                  <c:v>3.270204310459247</c:v>
                </c:pt>
                <c:pt idx="9">
                  <c:v>6.345279434764037</c:v>
                </c:pt>
                <c:pt idx="10">
                  <c:v>9.877235698101546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'PLFA-PLEL graphs'!$A$67</c:f>
              <c:strCache>
                <c:ptCount val="1"/>
                <c:pt idx="0">
                  <c:v>anteiso-15:0</c:v>
                </c:pt>
              </c:strCache>
            </c:strRef>
          </c:tx>
          <c:spPr>
            <a:ln w="15875">
              <a:solidFill>
                <a:schemeClr val="bg1">
                  <a:lumMod val="65000"/>
                </a:schemeClr>
              </a:solidFill>
            </a:ln>
          </c:spPr>
          <c:marker>
            <c:symbol val="circle"/>
            <c:size val="7"/>
            <c:spPr>
              <a:solidFill>
                <a:schemeClr val="bg1">
                  <a:lumMod val="85000"/>
                </a:schemeClr>
              </a:solidFill>
              <a:ln>
                <a:solidFill>
                  <a:schemeClr val="tx1"/>
                </a:solidFill>
              </a:ln>
            </c:spPr>
          </c:marker>
          <c:errBars>
            <c:errDir val="y"/>
            <c:errBarType val="both"/>
            <c:errValType val="stdErr"/>
            <c:noEndCap val="0"/>
            <c:spPr>
              <a:ln>
                <a:solidFill>
                  <a:schemeClr val="tx1"/>
                </a:solidFill>
              </a:ln>
            </c:spPr>
          </c:errBars>
          <c:cat>
            <c:numRef>
              <c:f>'PLFA-PLEL graphs'!$B$2:$L$2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graphs'!$B$67:$L$67</c:f>
              <c:numCache>
                <c:formatCode>0.00</c:formatCode>
                <c:ptCount val="11"/>
                <c:pt idx="0">
                  <c:v>4.054417610065832</c:v>
                </c:pt>
                <c:pt idx="1">
                  <c:v>8.6511541245095</c:v>
                </c:pt>
                <c:pt idx="2">
                  <c:v>8.423560881017761</c:v>
                </c:pt>
                <c:pt idx="3">
                  <c:v>5.97143354431844</c:v>
                </c:pt>
                <c:pt idx="4">
                  <c:v>6.270759203573957</c:v>
                </c:pt>
                <c:pt idx="5">
                  <c:v>5.324301948817663</c:v>
                </c:pt>
                <c:pt idx="6">
                  <c:v>9.98487628678589</c:v>
                </c:pt>
                <c:pt idx="7">
                  <c:v>3.501969889785589</c:v>
                </c:pt>
                <c:pt idx="8">
                  <c:v>3.191411890484351</c:v>
                </c:pt>
                <c:pt idx="9">
                  <c:v>6.01187357941816</c:v>
                </c:pt>
                <c:pt idx="10">
                  <c:v>10.18388348985805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'PLFA-PLEL graphs'!$A$15</c:f>
              <c:strCache>
                <c:ptCount val="1"/>
                <c:pt idx="0">
                  <c:v>cis 16:1 w7</c:v>
                </c:pt>
              </c:strCache>
            </c:strRef>
          </c:tx>
          <c:spPr>
            <a:ln w="15875">
              <a:solidFill>
                <a:sysClr val="windowText" lastClr="000000"/>
              </a:solidFill>
            </a:ln>
          </c:spPr>
          <c:marker>
            <c:symbol val="circle"/>
            <c:size val="7"/>
            <c:spPr>
              <a:solidFill>
                <a:schemeClr val="tx1"/>
              </a:solidFill>
              <a:ln>
                <a:solidFill>
                  <a:sysClr val="windowText" lastClr="000000"/>
                </a:solidFill>
              </a:ln>
            </c:spPr>
          </c:marker>
          <c:errBars>
            <c:errDir val="y"/>
            <c:errBarType val="both"/>
            <c:errValType val="percentage"/>
            <c:noEndCap val="0"/>
            <c:val val="5.0"/>
          </c:errBars>
          <c:cat>
            <c:numRef>
              <c:f>'PLFA-PLEL graphs'!$B$2:$L$2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graphs'!$B$71:$L$71</c:f>
              <c:numCache>
                <c:formatCode>0.00</c:formatCode>
                <c:ptCount val="11"/>
                <c:pt idx="0">
                  <c:v>5.856179502307623</c:v>
                </c:pt>
                <c:pt idx="1">
                  <c:v>10.097900627683</c:v>
                </c:pt>
                <c:pt idx="2">
                  <c:v>12.06529536136319</c:v>
                </c:pt>
                <c:pt idx="3">
                  <c:v>12.60292775387621</c:v>
                </c:pt>
                <c:pt idx="4">
                  <c:v>10.60883117743673</c:v>
                </c:pt>
                <c:pt idx="5">
                  <c:v>7.92498563739899</c:v>
                </c:pt>
                <c:pt idx="6">
                  <c:v>13.46974074869764</c:v>
                </c:pt>
                <c:pt idx="7">
                  <c:v>5.557486501822885</c:v>
                </c:pt>
                <c:pt idx="8">
                  <c:v>5.05670358089204</c:v>
                </c:pt>
                <c:pt idx="9">
                  <c:v>6.930891642895168</c:v>
                </c:pt>
                <c:pt idx="10">
                  <c:v>19.63433038403648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'PLFA-PLEL graphs'!$A$72</c:f>
              <c:strCache>
                <c:ptCount val="1"/>
                <c:pt idx="0">
                  <c:v>16:0</c:v>
                </c:pt>
              </c:strCache>
            </c:strRef>
          </c:tx>
          <c:spPr>
            <a:ln w="15875">
              <a:solidFill>
                <a:sysClr val="windowText" lastClr="000000"/>
              </a:solidFill>
              <a:prstDash val="sysDash"/>
            </a:ln>
          </c:spPr>
          <c:marker>
            <c:symbol val="square"/>
            <c:size val="7"/>
            <c:spPr>
              <a:noFill/>
            </c:spPr>
          </c:marker>
          <c:val>
            <c:numRef>
              <c:f>'PLFA-PLEL graphs'!$B$72:$L$72</c:f>
              <c:numCache>
                <c:formatCode>0.00</c:formatCode>
                <c:ptCount val="11"/>
                <c:pt idx="0">
                  <c:v>7.823576920030749</c:v>
                </c:pt>
                <c:pt idx="1">
                  <c:v>17.16578096306792</c:v>
                </c:pt>
                <c:pt idx="2">
                  <c:v>13.21919129866535</c:v>
                </c:pt>
                <c:pt idx="3">
                  <c:v>12.6050189352251</c:v>
                </c:pt>
                <c:pt idx="4">
                  <c:v>11.13159550393534</c:v>
                </c:pt>
                <c:pt idx="5">
                  <c:v>8.104629188409901</c:v>
                </c:pt>
                <c:pt idx="6">
                  <c:v>13.30487092481671</c:v>
                </c:pt>
                <c:pt idx="7">
                  <c:v>2.501928158249338</c:v>
                </c:pt>
                <c:pt idx="8">
                  <c:v>5.111253753691721</c:v>
                </c:pt>
                <c:pt idx="9">
                  <c:v>6.94082278369038</c:v>
                </c:pt>
                <c:pt idx="10" formatCode="0.0">
                  <c:v>20.62025705253294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'PLFA-PLEL graphs'!$A$78</c:f>
              <c:strCache>
                <c:ptCount val="1"/>
                <c:pt idx="0">
                  <c:v>18:1 w9cis</c:v>
                </c:pt>
              </c:strCache>
            </c:strRef>
          </c:tx>
          <c:spPr>
            <a:ln w="15875">
              <a:solidFill>
                <a:sysClr val="windowText" lastClr="000000"/>
              </a:solidFill>
            </a:ln>
          </c:spPr>
          <c:marker>
            <c:symbol val="square"/>
            <c:size val="7"/>
            <c:spPr>
              <a:solidFill>
                <a:schemeClr val="bg1">
                  <a:lumMod val="65000"/>
                </a:schemeClr>
              </a:solidFill>
              <a:ln>
                <a:solidFill>
                  <a:sysClr val="windowText" lastClr="000000"/>
                </a:solidFill>
              </a:ln>
            </c:spPr>
          </c:marker>
          <c:val>
            <c:numRef>
              <c:f>'PLFA-PLEL graphs'!$B$78:$L$78</c:f>
              <c:numCache>
                <c:formatCode>0.00</c:formatCode>
                <c:ptCount val="11"/>
                <c:pt idx="0">
                  <c:v>5.149092779566325</c:v>
                </c:pt>
                <c:pt idx="1">
                  <c:v>12.55214850791533</c:v>
                </c:pt>
                <c:pt idx="2">
                  <c:v>8.557581728131886</c:v>
                </c:pt>
                <c:pt idx="3">
                  <c:v>8.870623158006754</c:v>
                </c:pt>
                <c:pt idx="4">
                  <c:v>8.234291484266249</c:v>
                </c:pt>
                <c:pt idx="5">
                  <c:v>5.93804578891519</c:v>
                </c:pt>
                <c:pt idx="6">
                  <c:v>10.33959692889024</c:v>
                </c:pt>
                <c:pt idx="7">
                  <c:v>4.411787083899435</c:v>
                </c:pt>
                <c:pt idx="8">
                  <c:v>3.699682278945261</c:v>
                </c:pt>
                <c:pt idx="9">
                  <c:v>6.8010410972913</c:v>
                </c:pt>
                <c:pt idx="10">
                  <c:v>11.74435449613325</c:v>
                </c:pt>
              </c:numCache>
            </c:numRef>
          </c:val>
          <c:smooth val="0"/>
        </c:ser>
        <c:ser>
          <c:idx val="5"/>
          <c:order val="5"/>
          <c:tx>
            <c:strRef>
              <c:f>'PLFA-PLEL graphs'!$A$79</c:f>
              <c:strCache>
                <c:ptCount val="1"/>
                <c:pt idx="0">
                  <c:v>18:1w9trans</c:v>
                </c:pt>
              </c:strCache>
            </c:strRef>
          </c:tx>
          <c:spPr>
            <a:ln w="15875">
              <a:solidFill>
                <a:sysClr val="windowText" lastClr="000000"/>
              </a:solidFill>
            </a:ln>
          </c:spPr>
          <c:marker>
            <c:symbol val="square"/>
            <c:size val="7"/>
            <c:spPr>
              <a:solidFill>
                <a:schemeClr val="tx1"/>
              </a:solidFill>
              <a:ln>
                <a:solidFill>
                  <a:sysClr val="windowText" lastClr="000000"/>
                </a:solidFill>
              </a:ln>
            </c:spPr>
          </c:marker>
          <c:val>
            <c:numRef>
              <c:f>'PLFA-PLEL graphs'!$B$79:$L$79</c:f>
              <c:numCache>
                <c:formatCode>0.00</c:formatCode>
                <c:ptCount val="11"/>
                <c:pt idx="0">
                  <c:v>5.731191094739673</c:v>
                </c:pt>
                <c:pt idx="1">
                  <c:v>6.142684280260297</c:v>
                </c:pt>
                <c:pt idx="2">
                  <c:v>8.092423993418108</c:v>
                </c:pt>
                <c:pt idx="3">
                  <c:v>8.595725338832735</c:v>
                </c:pt>
                <c:pt idx="4">
                  <c:v>7.798873917518162</c:v>
                </c:pt>
                <c:pt idx="5">
                  <c:v>5.701044264949484</c:v>
                </c:pt>
                <c:pt idx="6">
                  <c:v>9.462998751360707</c:v>
                </c:pt>
                <c:pt idx="7">
                  <c:v>0.272201132484736</c:v>
                </c:pt>
                <c:pt idx="8">
                  <c:v>1.821014204247636</c:v>
                </c:pt>
                <c:pt idx="9">
                  <c:v>5.26558318971165</c:v>
                </c:pt>
                <c:pt idx="10">
                  <c:v>10.34744260009343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75181448"/>
        <c:axId val="2075168456"/>
      </c:lineChart>
      <c:catAx>
        <c:axId val="207518144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Day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2075168456"/>
        <c:crosses val="autoZero"/>
        <c:auto val="1"/>
        <c:lblAlgn val="ctr"/>
        <c:lblOffset val="100"/>
        <c:noMultiLvlLbl val="0"/>
      </c:catAx>
      <c:valAx>
        <c:axId val="2075168456"/>
        <c:scaling>
          <c:orientation val="minMax"/>
        </c:scaling>
        <c:delete val="0"/>
        <c:axPos val="l"/>
        <c:majorGridlines>
          <c:spPr>
            <a:ln>
              <a:solidFill>
                <a:sysClr val="window" lastClr="FFFFFF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 sz="1000" b="1" i="0" u="none" strike="noStrike" baseline="0"/>
                  <a:t>mol g</a:t>
                </a:r>
                <a:r>
                  <a:rPr lang="en-US" sz="1000" b="1" i="0" u="none" strike="noStrike" baseline="30000"/>
                  <a:t>-1</a:t>
                </a:r>
                <a:r>
                  <a:rPr lang="en-US" sz="1000" b="1" i="0" u="none" strike="noStrike" baseline="0"/>
                  <a:t> VS</a:t>
                </a:r>
                <a:endParaRPr lang="en-US"/>
              </a:p>
            </c:rich>
          </c:tx>
          <c:overlay val="0"/>
        </c:title>
        <c:numFmt formatCode="0.00" sourceLinked="1"/>
        <c:majorTickMark val="out"/>
        <c:minorTickMark val="none"/>
        <c:tickLblPos val="nextTo"/>
        <c:crossAx val="2075181448"/>
        <c:crosses val="autoZero"/>
        <c:crossBetween val="between"/>
      </c:valAx>
    </c:plotArea>
    <c:legend>
      <c:legendPos val="r"/>
      <c:overlay val="0"/>
    </c:legend>
    <c:plotVisOnly val="1"/>
    <c:dispBlanksAs val="span"/>
    <c:showDLblsOverMax val="0"/>
  </c:chart>
  <c:printSettings>
    <c:headerFooter/>
    <c:pageMargins b="0.750000000000001" l="0.700000000000001" r="0.700000000000001" t="0.750000000000001" header="0.3" footer="0.3"/>
    <c:pageSetup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Medium</a:t>
            </a:r>
          </a:p>
        </c:rich>
      </c:tx>
      <c:overlay val="1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'PLFA-PLEL graphs'!$A$66</c:f>
              <c:strCache>
                <c:ptCount val="1"/>
                <c:pt idx="0">
                  <c:v>iso-15:0</c:v>
                </c:pt>
              </c:strCache>
            </c:strRef>
          </c:tx>
          <c:spPr>
            <a:ln w="15875">
              <a:solidFill>
                <a:sysClr val="windowText" lastClr="000000"/>
              </a:solidFill>
              <a:prstDash val="sysDash"/>
            </a:ln>
          </c:spPr>
          <c:marker>
            <c:symbol val="circle"/>
            <c:size val="7"/>
            <c:spPr>
              <a:noFill/>
              <a:ln>
                <a:solidFill>
                  <a:schemeClr val="tx1"/>
                </a:solidFill>
              </a:ln>
            </c:spPr>
          </c:marker>
          <c:errBars>
            <c:errDir val="y"/>
            <c:errBarType val="both"/>
            <c:errValType val="stdErr"/>
            <c:noEndCap val="0"/>
          </c:errBars>
          <c:cat>
            <c:numRef>
              <c:f>'PLFA-PLEL graphs'!$B$2:$L$2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graphs'!$N$66:$X$66</c:f>
              <c:numCache>
                <c:formatCode>0.00</c:formatCode>
                <c:ptCount val="11"/>
                <c:pt idx="0">
                  <c:v>4.829881013375509</c:v>
                </c:pt>
                <c:pt idx="1">
                  <c:v>3.930183888273017</c:v>
                </c:pt>
                <c:pt idx="2">
                  <c:v>3.444071223247847</c:v>
                </c:pt>
                <c:pt idx="3">
                  <c:v>6.015295132032491</c:v>
                </c:pt>
                <c:pt idx="4">
                  <c:v>6.242378586476011</c:v>
                </c:pt>
                <c:pt idx="5">
                  <c:v>7.609223014021211</c:v>
                </c:pt>
                <c:pt idx="6">
                  <c:v>9.79621508255873</c:v>
                </c:pt>
                <c:pt idx="7">
                  <c:v>3.809972508058644</c:v>
                </c:pt>
                <c:pt idx="8">
                  <c:v>4.109166575206281</c:v>
                </c:pt>
                <c:pt idx="9">
                  <c:v>6.272627451887262</c:v>
                </c:pt>
                <c:pt idx="10">
                  <c:v>5.850355146622657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'PLFA-PLEL graphs'!$A$67</c:f>
              <c:strCache>
                <c:ptCount val="1"/>
                <c:pt idx="0">
                  <c:v>anteiso-15:0</c:v>
                </c:pt>
              </c:strCache>
            </c:strRef>
          </c:tx>
          <c:spPr>
            <a:ln w="15875">
              <a:solidFill>
                <a:schemeClr val="bg1">
                  <a:lumMod val="65000"/>
                </a:schemeClr>
              </a:solidFill>
            </a:ln>
          </c:spPr>
          <c:marker>
            <c:symbol val="circle"/>
            <c:size val="7"/>
            <c:spPr>
              <a:solidFill>
                <a:schemeClr val="bg1">
                  <a:lumMod val="85000"/>
                </a:schemeClr>
              </a:solidFill>
              <a:ln>
                <a:solidFill>
                  <a:schemeClr val="tx1"/>
                </a:solidFill>
              </a:ln>
            </c:spPr>
          </c:marker>
          <c:errBars>
            <c:errDir val="y"/>
            <c:errBarType val="both"/>
            <c:errValType val="stdErr"/>
            <c:noEndCap val="0"/>
            <c:spPr>
              <a:ln>
                <a:solidFill>
                  <a:schemeClr val="tx1"/>
                </a:solidFill>
              </a:ln>
            </c:spPr>
          </c:errBars>
          <c:cat>
            <c:numRef>
              <c:f>'PLFA-PLEL graphs'!$B$2:$L$2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graphs'!$N$67:$X$67</c:f>
              <c:numCache>
                <c:formatCode>0.00</c:formatCode>
                <c:ptCount val="11"/>
                <c:pt idx="0">
                  <c:v>4.054417610065832</c:v>
                </c:pt>
                <c:pt idx="1">
                  <c:v>2.989538085810593</c:v>
                </c:pt>
                <c:pt idx="2">
                  <c:v>3.680007584393806</c:v>
                </c:pt>
                <c:pt idx="3">
                  <c:v>6.627858525663095</c:v>
                </c:pt>
                <c:pt idx="4">
                  <c:v>6.444098060039117</c:v>
                </c:pt>
                <c:pt idx="5">
                  <c:v>7.720832247552469</c:v>
                </c:pt>
                <c:pt idx="6">
                  <c:v>9.58601249234093</c:v>
                </c:pt>
                <c:pt idx="7">
                  <c:v>3.604954853549809</c:v>
                </c:pt>
                <c:pt idx="8">
                  <c:v>4.111068747823074</c:v>
                </c:pt>
                <c:pt idx="9">
                  <c:v>6.949303228100327</c:v>
                </c:pt>
                <c:pt idx="10">
                  <c:v>6.128562575015127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'PLFA-PLEL graphs'!$A$15</c:f>
              <c:strCache>
                <c:ptCount val="1"/>
                <c:pt idx="0">
                  <c:v>cis 16:1 w7</c:v>
                </c:pt>
              </c:strCache>
            </c:strRef>
          </c:tx>
          <c:spPr>
            <a:ln w="15875">
              <a:solidFill>
                <a:sysClr val="windowText" lastClr="000000"/>
              </a:solidFill>
            </a:ln>
          </c:spPr>
          <c:marker>
            <c:symbol val="circle"/>
            <c:size val="7"/>
            <c:spPr>
              <a:solidFill>
                <a:schemeClr val="tx1"/>
              </a:solidFill>
              <a:ln>
                <a:solidFill>
                  <a:sysClr val="windowText" lastClr="000000"/>
                </a:solidFill>
              </a:ln>
            </c:spPr>
          </c:marker>
          <c:errBars>
            <c:errDir val="y"/>
            <c:errBarType val="both"/>
            <c:errValType val="percentage"/>
            <c:noEndCap val="0"/>
            <c:val val="5.0"/>
          </c:errBars>
          <c:cat>
            <c:numRef>
              <c:f>'PLFA-PLEL graphs'!$B$2:$L$2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graphs'!$N$71:$X$71</c:f>
              <c:numCache>
                <c:formatCode>0.00</c:formatCode>
                <c:ptCount val="11"/>
                <c:pt idx="0">
                  <c:v>5.856179502307623</c:v>
                </c:pt>
                <c:pt idx="1">
                  <c:v>4.572586301778653</c:v>
                </c:pt>
                <c:pt idx="2">
                  <c:v>5.404153830434816</c:v>
                </c:pt>
                <c:pt idx="3">
                  <c:v>11.17517243539673</c:v>
                </c:pt>
                <c:pt idx="4">
                  <c:v>10.6626962857631</c:v>
                </c:pt>
                <c:pt idx="5">
                  <c:v>11.97621368223468</c:v>
                </c:pt>
                <c:pt idx="6">
                  <c:v>13.82378416687671</c:v>
                </c:pt>
                <c:pt idx="7">
                  <c:v>5.278063577317181</c:v>
                </c:pt>
                <c:pt idx="8">
                  <c:v>7.794910668381737</c:v>
                </c:pt>
                <c:pt idx="9">
                  <c:v>10.55446675503433</c:v>
                </c:pt>
                <c:pt idx="10">
                  <c:v>9.126013221428371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'PLFA-PLEL graphs'!$A$72</c:f>
              <c:strCache>
                <c:ptCount val="1"/>
                <c:pt idx="0">
                  <c:v>16:0</c:v>
                </c:pt>
              </c:strCache>
            </c:strRef>
          </c:tx>
          <c:spPr>
            <a:ln w="15875">
              <a:solidFill>
                <a:sysClr val="windowText" lastClr="000000"/>
              </a:solidFill>
              <a:prstDash val="sysDash"/>
            </a:ln>
          </c:spPr>
          <c:marker>
            <c:symbol val="square"/>
            <c:size val="7"/>
            <c:spPr>
              <a:noFill/>
            </c:spPr>
          </c:marker>
          <c:val>
            <c:numRef>
              <c:f>'PLFA-PLEL graphs'!$N$72:$X$72</c:f>
              <c:numCache>
                <c:formatCode>0.00</c:formatCode>
                <c:ptCount val="11"/>
                <c:pt idx="0">
                  <c:v>7.823576920030749</c:v>
                </c:pt>
                <c:pt idx="1">
                  <c:v>5.391003201274546</c:v>
                </c:pt>
                <c:pt idx="2">
                  <c:v>6.084663262209498</c:v>
                </c:pt>
                <c:pt idx="3">
                  <c:v>13.26805601758679</c:v>
                </c:pt>
                <c:pt idx="4">
                  <c:v>12.26063813123078</c:v>
                </c:pt>
                <c:pt idx="5">
                  <c:v>11.87990977633721</c:v>
                </c:pt>
                <c:pt idx="6">
                  <c:v>13.15369593854648</c:v>
                </c:pt>
                <c:pt idx="7">
                  <c:v>6.315739294332523</c:v>
                </c:pt>
                <c:pt idx="8">
                  <c:v>7.936808181744717</c:v>
                </c:pt>
                <c:pt idx="9">
                  <c:v>11.32728106584824</c:v>
                </c:pt>
                <c:pt idx="10">
                  <c:v>7.77841748650219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'PLFA-PLEL graphs'!$A$78</c:f>
              <c:strCache>
                <c:ptCount val="1"/>
                <c:pt idx="0">
                  <c:v>18:1 w9cis</c:v>
                </c:pt>
              </c:strCache>
            </c:strRef>
          </c:tx>
          <c:spPr>
            <a:ln w="15875">
              <a:solidFill>
                <a:sysClr val="windowText" lastClr="000000"/>
              </a:solidFill>
            </a:ln>
          </c:spPr>
          <c:marker>
            <c:symbol val="square"/>
            <c:size val="7"/>
            <c:spPr>
              <a:solidFill>
                <a:schemeClr val="bg1">
                  <a:lumMod val="65000"/>
                </a:schemeClr>
              </a:solidFill>
              <a:ln>
                <a:solidFill>
                  <a:sysClr val="windowText" lastClr="000000"/>
                </a:solidFill>
              </a:ln>
            </c:spPr>
          </c:marker>
          <c:val>
            <c:numRef>
              <c:f>'PLFA-PLEL graphs'!$N$78:$X$78</c:f>
              <c:numCache>
                <c:formatCode>0.00</c:formatCode>
                <c:ptCount val="11"/>
                <c:pt idx="0">
                  <c:v>5.149092779566325</c:v>
                </c:pt>
                <c:pt idx="1">
                  <c:v>3.824935148366737</c:v>
                </c:pt>
                <c:pt idx="2">
                  <c:v>3.729413194546636</c:v>
                </c:pt>
                <c:pt idx="3">
                  <c:v>7.182232795771645</c:v>
                </c:pt>
                <c:pt idx="4">
                  <c:v>7.540935383808413</c:v>
                </c:pt>
                <c:pt idx="5">
                  <c:v>8.302567313181567</c:v>
                </c:pt>
                <c:pt idx="6">
                  <c:v>12.60105939774366</c:v>
                </c:pt>
                <c:pt idx="7">
                  <c:v>3.895164812581472</c:v>
                </c:pt>
                <c:pt idx="8">
                  <c:v>6.229482301411398</c:v>
                </c:pt>
                <c:pt idx="9">
                  <c:v>8.930251461936225</c:v>
                </c:pt>
                <c:pt idx="10">
                  <c:v>8.631074459256743</c:v>
                </c:pt>
              </c:numCache>
            </c:numRef>
          </c:val>
          <c:smooth val="0"/>
        </c:ser>
        <c:ser>
          <c:idx val="5"/>
          <c:order val="5"/>
          <c:tx>
            <c:strRef>
              <c:f>'PLFA-PLEL graphs'!$A$79</c:f>
              <c:strCache>
                <c:ptCount val="1"/>
                <c:pt idx="0">
                  <c:v>18:1w9trans</c:v>
                </c:pt>
              </c:strCache>
            </c:strRef>
          </c:tx>
          <c:spPr>
            <a:ln w="15875">
              <a:solidFill>
                <a:sysClr val="windowText" lastClr="000000"/>
              </a:solidFill>
            </a:ln>
          </c:spPr>
          <c:marker>
            <c:symbol val="square"/>
            <c:size val="7"/>
            <c:spPr>
              <a:solidFill>
                <a:schemeClr val="tx1"/>
              </a:solidFill>
              <a:ln>
                <a:solidFill>
                  <a:sysClr val="windowText" lastClr="000000"/>
                </a:solidFill>
              </a:ln>
            </c:spPr>
          </c:marker>
          <c:val>
            <c:numRef>
              <c:f>'PLFA-PLEL graphs'!$N$79:$X$79</c:f>
              <c:numCache>
                <c:formatCode>0.00</c:formatCode>
                <c:ptCount val="11"/>
                <c:pt idx="0">
                  <c:v>5.731191094739673</c:v>
                </c:pt>
                <c:pt idx="1">
                  <c:v>0.0</c:v>
                </c:pt>
                <c:pt idx="2">
                  <c:v>2.692087490511621</c:v>
                </c:pt>
                <c:pt idx="3">
                  <c:v>6.982493665537781</c:v>
                </c:pt>
                <c:pt idx="4">
                  <c:v>6.98090952568178</c:v>
                </c:pt>
                <c:pt idx="5">
                  <c:v>8.403618119029758</c:v>
                </c:pt>
                <c:pt idx="6">
                  <c:v>10.42471632277168</c:v>
                </c:pt>
                <c:pt idx="7">
                  <c:v>3.341884382764209</c:v>
                </c:pt>
                <c:pt idx="8">
                  <c:v>5.607917797963425</c:v>
                </c:pt>
                <c:pt idx="9">
                  <c:v>7.49289909075861</c:v>
                </c:pt>
                <c:pt idx="10">
                  <c:v>7.834895477029558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73076248"/>
        <c:axId val="2075256872"/>
      </c:lineChart>
      <c:catAx>
        <c:axId val="207307624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Day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2075256872"/>
        <c:crosses val="autoZero"/>
        <c:auto val="1"/>
        <c:lblAlgn val="ctr"/>
        <c:lblOffset val="100"/>
        <c:noMultiLvlLbl val="0"/>
      </c:catAx>
      <c:valAx>
        <c:axId val="2075256872"/>
        <c:scaling>
          <c:orientation val="minMax"/>
        </c:scaling>
        <c:delete val="0"/>
        <c:axPos val="l"/>
        <c:majorGridlines>
          <c:spPr>
            <a:ln>
              <a:solidFill>
                <a:sysClr val="window" lastClr="FFFFFF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 sz="1000" b="1" i="0" u="none" strike="noStrike" baseline="0"/>
                  <a:t>mol g</a:t>
                </a:r>
                <a:r>
                  <a:rPr lang="en-US" sz="1000" b="1" i="0" u="none" strike="noStrike" baseline="30000"/>
                  <a:t>-1</a:t>
                </a:r>
                <a:r>
                  <a:rPr lang="en-US" sz="1000" b="1" i="0" u="none" strike="noStrike" baseline="0"/>
                  <a:t> VS</a:t>
                </a:r>
                <a:endParaRPr lang="en-US"/>
              </a:p>
            </c:rich>
          </c:tx>
          <c:overlay val="0"/>
        </c:title>
        <c:numFmt formatCode="0.00" sourceLinked="1"/>
        <c:majorTickMark val="out"/>
        <c:minorTickMark val="none"/>
        <c:tickLblPos val="nextTo"/>
        <c:crossAx val="2073076248"/>
        <c:crosses val="autoZero"/>
        <c:crossBetween val="between"/>
      </c:valAx>
    </c:plotArea>
    <c:legend>
      <c:legendPos val="r"/>
      <c:overlay val="0"/>
    </c:legend>
    <c:plotVisOnly val="1"/>
    <c:dispBlanksAs val="span"/>
    <c:showDLblsOverMax val="0"/>
  </c:chart>
  <c:printSettings>
    <c:headerFooter/>
    <c:pageMargins b="0.750000000000001" l="0.700000000000001" r="0.700000000000001" t="0.750000000000001" header="0.3" footer="0.3"/>
    <c:pageSetup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High</a:t>
            </a:r>
          </a:p>
        </c:rich>
      </c:tx>
      <c:overlay val="1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'PLFA-PLEL graphs'!$A$66</c:f>
              <c:strCache>
                <c:ptCount val="1"/>
                <c:pt idx="0">
                  <c:v>iso-15:0</c:v>
                </c:pt>
              </c:strCache>
            </c:strRef>
          </c:tx>
          <c:spPr>
            <a:ln w="15875">
              <a:solidFill>
                <a:sysClr val="windowText" lastClr="000000"/>
              </a:solidFill>
              <a:prstDash val="sysDash"/>
            </a:ln>
          </c:spPr>
          <c:marker>
            <c:symbol val="circle"/>
            <c:size val="7"/>
            <c:spPr>
              <a:noFill/>
              <a:ln>
                <a:solidFill>
                  <a:schemeClr val="tx1"/>
                </a:solidFill>
              </a:ln>
            </c:spPr>
          </c:marker>
          <c:errBars>
            <c:errDir val="y"/>
            <c:errBarType val="both"/>
            <c:errValType val="stdErr"/>
            <c:noEndCap val="0"/>
          </c:errBars>
          <c:cat>
            <c:numRef>
              <c:f>'PLFA-PLEL graphs'!$B$2:$L$2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graphs'!$Z$66:$AJ$66</c:f>
              <c:numCache>
                <c:formatCode>0.00</c:formatCode>
                <c:ptCount val="11"/>
                <c:pt idx="0">
                  <c:v>4.829881013375509</c:v>
                </c:pt>
                <c:pt idx="1">
                  <c:v>2.732237608573884</c:v>
                </c:pt>
                <c:pt idx="2">
                  <c:v>2.76680040194243</c:v>
                </c:pt>
                <c:pt idx="3">
                  <c:v>5.73149684430997</c:v>
                </c:pt>
                <c:pt idx="4">
                  <c:v>6.923974421350614</c:v>
                </c:pt>
                <c:pt idx="5">
                  <c:v>7.199259720386187</c:v>
                </c:pt>
                <c:pt idx="6">
                  <c:v>6.264081902666253</c:v>
                </c:pt>
                <c:pt idx="7">
                  <c:v>3.71548599250071</c:v>
                </c:pt>
                <c:pt idx="8">
                  <c:v>2.404076256955269</c:v>
                </c:pt>
                <c:pt idx="9">
                  <c:v>10.43292919490487</c:v>
                </c:pt>
                <c:pt idx="10">
                  <c:v>12.0194045276903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'PLFA-PLEL graphs'!$A$67</c:f>
              <c:strCache>
                <c:ptCount val="1"/>
                <c:pt idx="0">
                  <c:v>anteiso-15:0</c:v>
                </c:pt>
              </c:strCache>
            </c:strRef>
          </c:tx>
          <c:spPr>
            <a:ln w="15875">
              <a:solidFill>
                <a:schemeClr val="bg1">
                  <a:lumMod val="65000"/>
                </a:schemeClr>
              </a:solidFill>
            </a:ln>
          </c:spPr>
          <c:marker>
            <c:symbol val="circle"/>
            <c:size val="7"/>
            <c:spPr>
              <a:solidFill>
                <a:schemeClr val="bg1">
                  <a:lumMod val="85000"/>
                </a:schemeClr>
              </a:solidFill>
              <a:ln>
                <a:solidFill>
                  <a:schemeClr val="tx1"/>
                </a:solidFill>
              </a:ln>
            </c:spPr>
          </c:marker>
          <c:errBars>
            <c:errDir val="y"/>
            <c:errBarType val="both"/>
            <c:errValType val="stdErr"/>
            <c:noEndCap val="0"/>
            <c:spPr>
              <a:ln>
                <a:solidFill>
                  <a:schemeClr val="tx1"/>
                </a:solidFill>
              </a:ln>
            </c:spPr>
          </c:errBars>
          <c:cat>
            <c:numRef>
              <c:f>'PLFA-PLEL graphs'!$B$2:$L$2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graphs'!$Z$67:$AJ$67</c:f>
              <c:numCache>
                <c:formatCode>0.00</c:formatCode>
                <c:ptCount val="11"/>
                <c:pt idx="0">
                  <c:v>4.054417610065832</c:v>
                </c:pt>
                <c:pt idx="1">
                  <c:v>2.098136779598817</c:v>
                </c:pt>
                <c:pt idx="2">
                  <c:v>2.838862449790659</c:v>
                </c:pt>
                <c:pt idx="3">
                  <c:v>6.769687802923784</c:v>
                </c:pt>
                <c:pt idx="4">
                  <c:v>7.591820703548747</c:v>
                </c:pt>
                <c:pt idx="5">
                  <c:v>7.532457276231624</c:v>
                </c:pt>
                <c:pt idx="6">
                  <c:v>5.939598598518045</c:v>
                </c:pt>
                <c:pt idx="7">
                  <c:v>3.721100697715184</c:v>
                </c:pt>
                <c:pt idx="8">
                  <c:v>2.496482273310054</c:v>
                </c:pt>
                <c:pt idx="9">
                  <c:v>11.86214804482884</c:v>
                </c:pt>
                <c:pt idx="10">
                  <c:v>11.59781224258399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'PLFA-PLEL graphs'!$A$15</c:f>
              <c:strCache>
                <c:ptCount val="1"/>
                <c:pt idx="0">
                  <c:v>cis 16:1 w7</c:v>
                </c:pt>
              </c:strCache>
            </c:strRef>
          </c:tx>
          <c:spPr>
            <a:ln w="15875">
              <a:solidFill>
                <a:sysClr val="windowText" lastClr="000000"/>
              </a:solidFill>
            </a:ln>
          </c:spPr>
          <c:marker>
            <c:symbol val="circle"/>
            <c:size val="7"/>
            <c:spPr>
              <a:solidFill>
                <a:schemeClr val="tx1"/>
              </a:solidFill>
              <a:ln>
                <a:solidFill>
                  <a:sysClr val="windowText" lastClr="000000"/>
                </a:solidFill>
              </a:ln>
            </c:spPr>
          </c:marker>
          <c:errBars>
            <c:errDir val="y"/>
            <c:errBarType val="both"/>
            <c:errValType val="percentage"/>
            <c:noEndCap val="0"/>
            <c:val val="5.0"/>
          </c:errBars>
          <c:cat>
            <c:numRef>
              <c:f>'PLFA-PLEL graphs'!$B$2:$L$2</c:f>
              <c:numCache>
                <c:formatCode>General</c:formatCode>
                <c:ptCount val="11"/>
                <c:pt idx="0">
                  <c:v>0.0</c:v>
                </c:pt>
                <c:pt idx="1">
                  <c:v>9.0</c:v>
                </c:pt>
                <c:pt idx="2">
                  <c:v>13.0</c:v>
                </c:pt>
                <c:pt idx="3">
                  <c:v>34.0</c:v>
                </c:pt>
                <c:pt idx="4">
                  <c:v>43.0</c:v>
                </c:pt>
                <c:pt idx="5">
                  <c:v>77.0</c:v>
                </c:pt>
                <c:pt idx="6">
                  <c:v>91.0</c:v>
                </c:pt>
                <c:pt idx="7">
                  <c:v>93.0</c:v>
                </c:pt>
                <c:pt idx="8">
                  <c:v>97.0</c:v>
                </c:pt>
                <c:pt idx="9">
                  <c:v>101.0</c:v>
                </c:pt>
                <c:pt idx="10">
                  <c:v>113.0</c:v>
                </c:pt>
              </c:numCache>
            </c:numRef>
          </c:cat>
          <c:val>
            <c:numRef>
              <c:f>'PLFA-PLEL graphs'!$Z$71:$AJ$71</c:f>
              <c:numCache>
                <c:formatCode>0.00</c:formatCode>
                <c:ptCount val="11"/>
                <c:pt idx="0">
                  <c:v>5.856179502307623</c:v>
                </c:pt>
                <c:pt idx="1">
                  <c:v>3.427804795680096</c:v>
                </c:pt>
                <c:pt idx="2">
                  <c:v>3.88018871697481</c:v>
                </c:pt>
                <c:pt idx="3">
                  <c:v>11.6278901896372</c:v>
                </c:pt>
                <c:pt idx="4">
                  <c:v>12.55172912490282</c:v>
                </c:pt>
                <c:pt idx="5">
                  <c:v>11.11766908643259</c:v>
                </c:pt>
                <c:pt idx="6">
                  <c:v>9.10241789936667</c:v>
                </c:pt>
                <c:pt idx="7">
                  <c:v>5.633399790422755</c:v>
                </c:pt>
                <c:pt idx="8">
                  <c:v>4.030960659617368</c:v>
                </c:pt>
                <c:pt idx="9">
                  <c:v>18.20042699787654</c:v>
                </c:pt>
                <c:pt idx="10">
                  <c:v>16.43217317015378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'PLFA-PLEL graphs'!$A$72</c:f>
              <c:strCache>
                <c:ptCount val="1"/>
                <c:pt idx="0">
                  <c:v>16:0</c:v>
                </c:pt>
              </c:strCache>
            </c:strRef>
          </c:tx>
          <c:spPr>
            <a:ln w="15875">
              <a:solidFill>
                <a:sysClr val="windowText" lastClr="000000"/>
              </a:solidFill>
              <a:prstDash val="sysDash"/>
            </a:ln>
          </c:spPr>
          <c:marker>
            <c:symbol val="square"/>
            <c:size val="7"/>
            <c:spPr>
              <a:noFill/>
            </c:spPr>
          </c:marker>
          <c:val>
            <c:numRef>
              <c:f>'PLFA-PLEL graphs'!$Z$72:$AJ$72</c:f>
              <c:numCache>
                <c:formatCode>0.00</c:formatCode>
                <c:ptCount val="11"/>
                <c:pt idx="0">
                  <c:v>7.823576920030749</c:v>
                </c:pt>
                <c:pt idx="1">
                  <c:v>4.04820307830163</c:v>
                </c:pt>
                <c:pt idx="2">
                  <c:v>4.29118736792705</c:v>
                </c:pt>
                <c:pt idx="3">
                  <c:v>11.90100150682784</c:v>
                </c:pt>
                <c:pt idx="4">
                  <c:v>13.51396910495165</c:v>
                </c:pt>
                <c:pt idx="5">
                  <c:v>11.15847387487363</c:v>
                </c:pt>
                <c:pt idx="6">
                  <c:v>9.687205837871751</c:v>
                </c:pt>
                <c:pt idx="7">
                  <c:v>6.18334525985108</c:v>
                </c:pt>
                <c:pt idx="8">
                  <c:v>4.014041623337108</c:v>
                </c:pt>
                <c:pt idx="9">
                  <c:v>18.5047934676172</c:v>
                </c:pt>
                <c:pt idx="10">
                  <c:v>14.40033943055817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'PLFA-PLEL graphs'!$A$78</c:f>
              <c:strCache>
                <c:ptCount val="1"/>
                <c:pt idx="0">
                  <c:v>18:1 w9cis</c:v>
                </c:pt>
              </c:strCache>
            </c:strRef>
          </c:tx>
          <c:spPr>
            <a:ln w="15875">
              <a:solidFill>
                <a:sysClr val="windowText" lastClr="000000"/>
              </a:solidFill>
            </a:ln>
          </c:spPr>
          <c:marker>
            <c:symbol val="square"/>
            <c:size val="7"/>
            <c:spPr>
              <a:solidFill>
                <a:schemeClr val="bg1">
                  <a:lumMod val="65000"/>
                </a:schemeClr>
              </a:solidFill>
              <a:ln>
                <a:solidFill>
                  <a:sysClr val="windowText" lastClr="000000"/>
                </a:solidFill>
              </a:ln>
            </c:spPr>
          </c:marker>
          <c:val>
            <c:numRef>
              <c:f>'PLFA-PLEL graphs'!$Z$78:$AJ$78</c:f>
              <c:numCache>
                <c:formatCode>0.00</c:formatCode>
                <c:ptCount val="11"/>
                <c:pt idx="0">
                  <c:v>5.149092779566325</c:v>
                </c:pt>
                <c:pt idx="1">
                  <c:v>3.271245674169171</c:v>
                </c:pt>
                <c:pt idx="2">
                  <c:v>2.798068055214506</c:v>
                </c:pt>
                <c:pt idx="3">
                  <c:v>7.679500769255369</c:v>
                </c:pt>
                <c:pt idx="4">
                  <c:v>8.437363093126718</c:v>
                </c:pt>
                <c:pt idx="5">
                  <c:v>8.50977145635005</c:v>
                </c:pt>
                <c:pt idx="6">
                  <c:v>7.24428048529197</c:v>
                </c:pt>
                <c:pt idx="7">
                  <c:v>4.777942713420715</c:v>
                </c:pt>
                <c:pt idx="8">
                  <c:v>2.986758961654405</c:v>
                </c:pt>
                <c:pt idx="9">
                  <c:v>12.95407504389422</c:v>
                </c:pt>
                <c:pt idx="10">
                  <c:v>15.08076419325205</c:v>
                </c:pt>
              </c:numCache>
            </c:numRef>
          </c:val>
          <c:smooth val="0"/>
        </c:ser>
        <c:ser>
          <c:idx val="5"/>
          <c:order val="5"/>
          <c:tx>
            <c:strRef>
              <c:f>'PLFA-PLEL graphs'!$A$79</c:f>
              <c:strCache>
                <c:ptCount val="1"/>
                <c:pt idx="0">
                  <c:v>18:1w9trans</c:v>
                </c:pt>
              </c:strCache>
            </c:strRef>
          </c:tx>
          <c:spPr>
            <a:ln w="15875">
              <a:solidFill>
                <a:sysClr val="windowText" lastClr="000000"/>
              </a:solidFill>
            </a:ln>
          </c:spPr>
          <c:marker>
            <c:symbol val="square"/>
            <c:size val="7"/>
            <c:spPr>
              <a:solidFill>
                <a:schemeClr val="tx1"/>
              </a:solidFill>
              <a:ln>
                <a:solidFill>
                  <a:sysClr val="windowText" lastClr="000000"/>
                </a:solidFill>
              </a:ln>
            </c:spPr>
          </c:marker>
          <c:val>
            <c:numRef>
              <c:f>'PLFA-PLEL graphs'!$Z$79:$AJ$79</c:f>
              <c:numCache>
                <c:formatCode>0.00</c:formatCode>
                <c:ptCount val="11"/>
                <c:pt idx="0">
                  <c:v>5.731191094739673</c:v>
                </c:pt>
                <c:pt idx="1">
                  <c:v>0.0</c:v>
                </c:pt>
                <c:pt idx="2">
                  <c:v>1.038492934506684</c:v>
                </c:pt>
                <c:pt idx="3">
                  <c:v>7.76100942472506</c:v>
                </c:pt>
                <c:pt idx="4">
                  <c:v>8.30915786351461</c:v>
                </c:pt>
                <c:pt idx="5">
                  <c:v>7.384741654688227</c:v>
                </c:pt>
                <c:pt idx="6">
                  <c:v>6.191448206875852</c:v>
                </c:pt>
                <c:pt idx="7">
                  <c:v>3.821578903201046</c:v>
                </c:pt>
                <c:pt idx="8">
                  <c:v>2.36988410526575</c:v>
                </c:pt>
                <c:pt idx="9">
                  <c:v>11.67858652457535</c:v>
                </c:pt>
                <c:pt idx="10">
                  <c:v>12.30994733204985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74013032"/>
        <c:axId val="2073959144"/>
      </c:lineChart>
      <c:catAx>
        <c:axId val="207401303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Day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2073959144"/>
        <c:crosses val="autoZero"/>
        <c:auto val="1"/>
        <c:lblAlgn val="ctr"/>
        <c:lblOffset val="100"/>
        <c:noMultiLvlLbl val="0"/>
      </c:catAx>
      <c:valAx>
        <c:axId val="2073959144"/>
        <c:scaling>
          <c:orientation val="minMax"/>
        </c:scaling>
        <c:delete val="0"/>
        <c:axPos val="l"/>
        <c:majorGridlines>
          <c:spPr>
            <a:ln>
              <a:solidFill>
                <a:sysClr val="window" lastClr="FFFFFF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 sz="1000" b="1" i="0" u="none" strike="noStrike" baseline="0"/>
                  <a:t>mol g</a:t>
                </a:r>
                <a:r>
                  <a:rPr lang="en-US" sz="1000" b="1" i="0" u="none" strike="noStrike" baseline="30000"/>
                  <a:t>-1</a:t>
                </a:r>
                <a:r>
                  <a:rPr lang="en-US" sz="1000" b="1" i="0" u="none" strike="noStrike" baseline="0"/>
                  <a:t> VS</a:t>
                </a:r>
                <a:endParaRPr lang="en-US"/>
              </a:p>
            </c:rich>
          </c:tx>
          <c:overlay val="0"/>
        </c:title>
        <c:numFmt formatCode="0.00" sourceLinked="1"/>
        <c:majorTickMark val="out"/>
        <c:minorTickMark val="none"/>
        <c:tickLblPos val="nextTo"/>
        <c:crossAx val="2074013032"/>
        <c:crosses val="autoZero"/>
        <c:crossBetween val="between"/>
      </c:valAx>
    </c:plotArea>
    <c:legend>
      <c:legendPos val="r"/>
      <c:overlay val="0"/>
    </c:legend>
    <c:plotVisOnly val="1"/>
    <c:dispBlanksAs val="span"/>
    <c:showDLblsOverMax val="0"/>
  </c:chart>
  <c:printSettings>
    <c:headerFooter/>
    <c:pageMargins b="0.750000000000001" l="0.700000000000001" r="0.700000000000001" t="0.750000000000001" header="0.3" footer="0.3"/>
    <c:pageSetup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errBars>
            <c:errBarType val="both"/>
            <c:errValType val="cust"/>
            <c:noEndCap val="0"/>
            <c:plus>
              <c:numRef>
                <c:f>areas!$M$44</c:f>
                <c:numCache>
                  <c:formatCode>General</c:formatCode>
                  <c:ptCount val="1"/>
                  <c:pt idx="0">
                    <c:v>2222.260938773848</c:v>
                  </c:pt>
                </c:numCache>
              </c:numRef>
            </c:plus>
            <c:minus>
              <c:numRef>
                <c:f>areas!$M$44</c:f>
                <c:numCache>
                  <c:formatCode>General</c:formatCode>
                  <c:ptCount val="1"/>
                  <c:pt idx="0">
                    <c:v>2222.260938773848</c:v>
                  </c:pt>
                </c:numCache>
              </c:numRef>
            </c:minus>
          </c:errBars>
          <c:cat>
            <c:strRef>
              <c:f>areas!$K$44:$K$46</c:f>
              <c:strCache>
                <c:ptCount val="3"/>
                <c:pt idx="0">
                  <c:v>Med</c:v>
                </c:pt>
                <c:pt idx="1">
                  <c:v>Control</c:v>
                </c:pt>
                <c:pt idx="2">
                  <c:v>High</c:v>
                </c:pt>
              </c:strCache>
            </c:strRef>
          </c:cat>
          <c:val>
            <c:numRef>
              <c:f>areas!$L$44:$L$46</c:f>
              <c:numCache>
                <c:formatCode>General</c:formatCode>
                <c:ptCount val="3"/>
                <c:pt idx="0">
                  <c:v>8458.800000000001</c:v>
                </c:pt>
                <c:pt idx="1">
                  <c:v>19075.75</c:v>
                </c:pt>
                <c:pt idx="2">
                  <c:v>6062.183333333333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073462728"/>
        <c:axId val="2073450424"/>
      </c:barChart>
      <c:catAx>
        <c:axId val="2073462728"/>
        <c:scaling>
          <c:orientation val="minMax"/>
        </c:scaling>
        <c:delete val="0"/>
        <c:axPos val="b"/>
        <c:majorTickMark val="out"/>
        <c:minorTickMark val="none"/>
        <c:tickLblPos val="nextTo"/>
        <c:crossAx val="2073450424"/>
        <c:crosses val="autoZero"/>
        <c:auto val="1"/>
        <c:lblAlgn val="ctr"/>
        <c:lblOffset val="100"/>
        <c:noMultiLvlLbl val="0"/>
      </c:catAx>
      <c:valAx>
        <c:axId val="207345042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2073462728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0000000000001" l="0.700000000000001" r="0.700000000000001" t="0.750000000000001" header="0.3" footer="0.3"/>
    <c:pageSetup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areas!$AF$28:$AH$28</c:f>
              <c:strCache>
                <c:ptCount val="3"/>
                <c:pt idx="0">
                  <c:v>M</c:v>
                </c:pt>
                <c:pt idx="1">
                  <c:v>C</c:v>
                </c:pt>
                <c:pt idx="2">
                  <c:v>H</c:v>
                </c:pt>
              </c:strCache>
            </c:strRef>
          </c:cat>
          <c:val>
            <c:numRef>
              <c:f>areas!$AF$29:$AH$29</c:f>
              <c:numCache>
                <c:formatCode>General</c:formatCode>
                <c:ptCount val="3"/>
                <c:pt idx="0">
                  <c:v>10.36500000000001</c:v>
                </c:pt>
                <c:pt idx="1">
                  <c:v>64.2975</c:v>
                </c:pt>
                <c:pt idx="2">
                  <c:v>10.77000000000001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073380984"/>
        <c:axId val="2073373848"/>
      </c:barChart>
      <c:catAx>
        <c:axId val="2073380984"/>
        <c:scaling>
          <c:orientation val="minMax"/>
        </c:scaling>
        <c:delete val="0"/>
        <c:axPos val="b"/>
        <c:majorTickMark val="out"/>
        <c:minorTickMark val="none"/>
        <c:tickLblPos val="nextTo"/>
        <c:crossAx val="2073373848"/>
        <c:crosses val="autoZero"/>
        <c:auto val="1"/>
        <c:lblAlgn val="ctr"/>
        <c:lblOffset val="100"/>
        <c:noMultiLvlLbl val="0"/>
      </c:catAx>
      <c:valAx>
        <c:axId val="207337384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2073380984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0000000000001" l="0.700000000000001" r="0.700000000000001" t="0.750000000000001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Lactate and VFAs Control</a:t>
            </a:r>
            <a:r>
              <a:rPr lang="en-US" baseline="0"/>
              <a:t> </a:t>
            </a:r>
            <a:r>
              <a:rPr lang="en-US"/>
              <a:t>OLR treatment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0583819891283379"/>
          <c:y val="0.0178812674756023"/>
          <c:w val="0.786922741111448"/>
          <c:h val="0.80692764241933"/>
        </c:manualLayout>
      </c:layout>
      <c:lineChart>
        <c:grouping val="standard"/>
        <c:varyColors val="0"/>
        <c:ser>
          <c:idx val="0"/>
          <c:order val="0"/>
          <c:tx>
            <c:strRef>
              <c:f>Gly_first_analysis!$B$174</c:f>
              <c:strCache>
                <c:ptCount val="1"/>
                <c:pt idx="0">
                  <c:v>Lactic</c:v>
                </c:pt>
              </c:strCache>
            </c:strRef>
          </c:tx>
          <c:spPr>
            <a:ln>
              <a:solidFill>
                <a:schemeClr val="bg1">
                  <a:lumMod val="50000"/>
                </a:schemeClr>
              </a:solidFill>
            </a:ln>
          </c:spPr>
          <c:marker>
            <c:symbol val="circle"/>
            <c:size val="7"/>
            <c:spPr>
              <a:noFill/>
              <a:ln>
                <a:solidFill>
                  <a:schemeClr val="bg1">
                    <a:lumMod val="50000"/>
                  </a:schemeClr>
                </a:solidFill>
              </a:ln>
            </c:spPr>
          </c:marker>
          <c:cat>
            <c:numRef>
              <c:f>Gly_first_analysis!$C$128:$Z$128</c:f>
              <c:numCache>
                <c:formatCode>General</c:formatCode>
                <c:ptCount val="24"/>
                <c:pt idx="0">
                  <c:v>0.0</c:v>
                </c:pt>
                <c:pt idx="1">
                  <c:v>7.0</c:v>
                </c:pt>
                <c:pt idx="2">
                  <c:v>9.0</c:v>
                </c:pt>
                <c:pt idx="3">
                  <c:v>13.0</c:v>
                </c:pt>
                <c:pt idx="4">
                  <c:v>21.0</c:v>
                </c:pt>
                <c:pt idx="5">
                  <c:v>27.0</c:v>
                </c:pt>
                <c:pt idx="6">
                  <c:v>34.0</c:v>
                </c:pt>
                <c:pt idx="7">
                  <c:v>43.0</c:v>
                </c:pt>
                <c:pt idx="8">
                  <c:v>49.0</c:v>
                </c:pt>
                <c:pt idx="9">
                  <c:v>55.0</c:v>
                </c:pt>
                <c:pt idx="10">
                  <c:v>63.0</c:v>
                </c:pt>
                <c:pt idx="11">
                  <c:v>69.0</c:v>
                </c:pt>
                <c:pt idx="12">
                  <c:v>77.0</c:v>
                </c:pt>
                <c:pt idx="13">
                  <c:v>83.0</c:v>
                </c:pt>
                <c:pt idx="14">
                  <c:v>91.0</c:v>
                </c:pt>
                <c:pt idx="15">
                  <c:v>93.0</c:v>
                </c:pt>
                <c:pt idx="16">
                  <c:v>95.0</c:v>
                </c:pt>
                <c:pt idx="17">
                  <c:v>97.0</c:v>
                </c:pt>
                <c:pt idx="18">
                  <c:v>99.0</c:v>
                </c:pt>
                <c:pt idx="19">
                  <c:v>101.0</c:v>
                </c:pt>
                <c:pt idx="20">
                  <c:v>103.0</c:v>
                </c:pt>
                <c:pt idx="21">
                  <c:v>105.0</c:v>
                </c:pt>
                <c:pt idx="22">
                  <c:v>107.0</c:v>
                </c:pt>
                <c:pt idx="23">
                  <c:v>113.0</c:v>
                </c:pt>
              </c:numCache>
            </c:numRef>
          </c:cat>
          <c:val>
            <c:numRef>
              <c:f>Gly_first_analysis!$C$190:$DL$190</c:f>
              <c:numCache>
                <c:formatCode>General</c:formatCode>
                <c:ptCount val="114"/>
                <c:pt idx="0">
                  <c:v>5.82</c:v>
                </c:pt>
                <c:pt idx="7">
                  <c:v>1.356666666666667</c:v>
                </c:pt>
                <c:pt idx="9">
                  <c:v>0.0</c:v>
                </c:pt>
                <c:pt idx="13">
                  <c:v>0.766666666666667</c:v>
                </c:pt>
                <c:pt idx="21">
                  <c:v>0.0</c:v>
                </c:pt>
                <c:pt idx="27">
                  <c:v>0.0</c:v>
                </c:pt>
                <c:pt idx="34">
                  <c:v>0.0</c:v>
                </c:pt>
                <c:pt idx="43">
                  <c:v>0.0</c:v>
                </c:pt>
                <c:pt idx="49">
                  <c:v>0.0</c:v>
                </c:pt>
                <c:pt idx="55">
                  <c:v>0.0</c:v>
                </c:pt>
                <c:pt idx="63">
                  <c:v>0.0</c:v>
                </c:pt>
                <c:pt idx="69">
                  <c:v>0.0</c:v>
                </c:pt>
                <c:pt idx="77">
                  <c:v>0.0</c:v>
                </c:pt>
                <c:pt idx="83">
                  <c:v>0.0</c:v>
                </c:pt>
                <c:pt idx="91">
                  <c:v>0.0882</c:v>
                </c:pt>
                <c:pt idx="93">
                  <c:v>5.066666666666666</c:v>
                </c:pt>
                <c:pt idx="95">
                  <c:v>0.0</c:v>
                </c:pt>
                <c:pt idx="97">
                  <c:v>3.566666666666666</c:v>
                </c:pt>
                <c:pt idx="99">
                  <c:v>0.0</c:v>
                </c:pt>
                <c:pt idx="101">
                  <c:v>1.29</c:v>
                </c:pt>
                <c:pt idx="103">
                  <c:v>0.0</c:v>
                </c:pt>
                <c:pt idx="105">
                  <c:v>0.0</c:v>
                </c:pt>
                <c:pt idx="107">
                  <c:v>0.0</c:v>
                </c:pt>
                <c:pt idx="113">
                  <c:v>0.56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Gly_first_analysis!$B$177</c:f>
              <c:strCache>
                <c:ptCount val="1"/>
                <c:pt idx="0">
                  <c:v>Acetic</c:v>
                </c:pt>
              </c:strCache>
            </c:strRef>
          </c:tx>
          <c:spPr>
            <a:ln>
              <a:solidFill>
                <a:schemeClr val="tx1"/>
              </a:solidFill>
            </a:ln>
          </c:spPr>
          <c:marker>
            <c:symbol val="square"/>
            <c:size val="7"/>
            <c:spPr>
              <a:noFill/>
              <a:ln>
                <a:solidFill>
                  <a:schemeClr val="tx1"/>
                </a:solidFill>
              </a:ln>
            </c:spPr>
          </c:marker>
          <c:cat>
            <c:numRef>
              <c:f>Gly_first_analysis!$C$128:$Z$128</c:f>
              <c:numCache>
                <c:formatCode>General</c:formatCode>
                <c:ptCount val="24"/>
                <c:pt idx="0">
                  <c:v>0.0</c:v>
                </c:pt>
                <c:pt idx="1">
                  <c:v>7.0</c:v>
                </c:pt>
                <c:pt idx="2">
                  <c:v>9.0</c:v>
                </c:pt>
                <c:pt idx="3">
                  <c:v>13.0</c:v>
                </c:pt>
                <c:pt idx="4">
                  <c:v>21.0</c:v>
                </c:pt>
                <c:pt idx="5">
                  <c:v>27.0</c:v>
                </c:pt>
                <c:pt idx="6">
                  <c:v>34.0</c:v>
                </c:pt>
                <c:pt idx="7">
                  <c:v>43.0</c:v>
                </c:pt>
                <c:pt idx="8">
                  <c:v>49.0</c:v>
                </c:pt>
                <c:pt idx="9">
                  <c:v>55.0</c:v>
                </c:pt>
                <c:pt idx="10">
                  <c:v>63.0</c:v>
                </c:pt>
                <c:pt idx="11">
                  <c:v>69.0</c:v>
                </c:pt>
                <c:pt idx="12">
                  <c:v>77.0</c:v>
                </c:pt>
                <c:pt idx="13">
                  <c:v>83.0</c:v>
                </c:pt>
                <c:pt idx="14">
                  <c:v>91.0</c:v>
                </c:pt>
                <c:pt idx="15">
                  <c:v>93.0</c:v>
                </c:pt>
                <c:pt idx="16">
                  <c:v>95.0</c:v>
                </c:pt>
                <c:pt idx="17">
                  <c:v>97.0</c:v>
                </c:pt>
                <c:pt idx="18">
                  <c:v>99.0</c:v>
                </c:pt>
                <c:pt idx="19">
                  <c:v>101.0</c:v>
                </c:pt>
                <c:pt idx="20">
                  <c:v>103.0</c:v>
                </c:pt>
                <c:pt idx="21">
                  <c:v>105.0</c:v>
                </c:pt>
                <c:pt idx="22">
                  <c:v>107.0</c:v>
                </c:pt>
                <c:pt idx="23">
                  <c:v>113.0</c:v>
                </c:pt>
              </c:numCache>
            </c:numRef>
          </c:cat>
          <c:val>
            <c:numRef>
              <c:f>Gly_first_analysis!$C$193:$DL$193</c:f>
              <c:numCache>
                <c:formatCode>General</c:formatCode>
                <c:ptCount val="114"/>
                <c:pt idx="0">
                  <c:v>6.487</c:v>
                </c:pt>
                <c:pt idx="7">
                  <c:v>0.833333333333333</c:v>
                </c:pt>
                <c:pt idx="9">
                  <c:v>0.8</c:v>
                </c:pt>
                <c:pt idx="13">
                  <c:v>0.233333333333333</c:v>
                </c:pt>
                <c:pt idx="21">
                  <c:v>0.152</c:v>
                </c:pt>
                <c:pt idx="27">
                  <c:v>0.135666666666667</c:v>
                </c:pt>
                <c:pt idx="34">
                  <c:v>0.152</c:v>
                </c:pt>
                <c:pt idx="43">
                  <c:v>0.224666666666667</c:v>
                </c:pt>
                <c:pt idx="49">
                  <c:v>0.257</c:v>
                </c:pt>
                <c:pt idx="55">
                  <c:v>0.351666666666667</c:v>
                </c:pt>
                <c:pt idx="63">
                  <c:v>0.33</c:v>
                </c:pt>
                <c:pt idx="69">
                  <c:v>0.509666666666667</c:v>
                </c:pt>
                <c:pt idx="77">
                  <c:v>0.606666666666667</c:v>
                </c:pt>
                <c:pt idx="83">
                  <c:v>0.29</c:v>
                </c:pt>
                <c:pt idx="91">
                  <c:v>0.281839666666667</c:v>
                </c:pt>
                <c:pt idx="93">
                  <c:v>1.63</c:v>
                </c:pt>
                <c:pt idx="95">
                  <c:v>3.690506</c:v>
                </c:pt>
                <c:pt idx="97">
                  <c:v>3.754</c:v>
                </c:pt>
                <c:pt idx="99">
                  <c:v>3.4373795</c:v>
                </c:pt>
                <c:pt idx="101">
                  <c:v>2.754</c:v>
                </c:pt>
                <c:pt idx="103">
                  <c:v>3.085</c:v>
                </c:pt>
                <c:pt idx="105">
                  <c:v>2.726</c:v>
                </c:pt>
                <c:pt idx="107">
                  <c:v>2.7805</c:v>
                </c:pt>
                <c:pt idx="113">
                  <c:v>2.932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Gly_first_analysis!$B$180</c:f>
              <c:strCache>
                <c:ptCount val="1"/>
                <c:pt idx="0">
                  <c:v>Propionic</c:v>
                </c:pt>
              </c:strCache>
            </c:strRef>
          </c:tx>
          <c:spPr>
            <a:ln>
              <a:solidFill>
                <a:schemeClr val="tx1"/>
              </a:solidFill>
              <a:prstDash val="dash"/>
            </a:ln>
          </c:spPr>
          <c:marker>
            <c:spPr>
              <a:noFill/>
              <a:ln>
                <a:solidFill>
                  <a:schemeClr val="tx1"/>
                </a:solidFill>
              </a:ln>
            </c:spPr>
          </c:marker>
          <c:cat>
            <c:numRef>
              <c:f>Gly_first_analysis!$C$128:$Z$128</c:f>
              <c:numCache>
                <c:formatCode>General</c:formatCode>
                <c:ptCount val="24"/>
                <c:pt idx="0">
                  <c:v>0.0</c:v>
                </c:pt>
                <c:pt idx="1">
                  <c:v>7.0</c:v>
                </c:pt>
                <c:pt idx="2">
                  <c:v>9.0</c:v>
                </c:pt>
                <c:pt idx="3">
                  <c:v>13.0</c:v>
                </c:pt>
                <c:pt idx="4">
                  <c:v>21.0</c:v>
                </c:pt>
                <c:pt idx="5">
                  <c:v>27.0</c:v>
                </c:pt>
                <c:pt idx="6">
                  <c:v>34.0</c:v>
                </c:pt>
                <c:pt idx="7">
                  <c:v>43.0</c:v>
                </c:pt>
                <c:pt idx="8">
                  <c:v>49.0</c:v>
                </c:pt>
                <c:pt idx="9">
                  <c:v>55.0</c:v>
                </c:pt>
                <c:pt idx="10">
                  <c:v>63.0</c:v>
                </c:pt>
                <c:pt idx="11">
                  <c:v>69.0</c:v>
                </c:pt>
                <c:pt idx="12">
                  <c:v>77.0</c:v>
                </c:pt>
                <c:pt idx="13">
                  <c:v>83.0</c:v>
                </c:pt>
                <c:pt idx="14">
                  <c:v>91.0</c:v>
                </c:pt>
                <c:pt idx="15">
                  <c:v>93.0</c:v>
                </c:pt>
                <c:pt idx="16">
                  <c:v>95.0</c:v>
                </c:pt>
                <c:pt idx="17">
                  <c:v>97.0</c:v>
                </c:pt>
                <c:pt idx="18">
                  <c:v>99.0</c:v>
                </c:pt>
                <c:pt idx="19">
                  <c:v>101.0</c:v>
                </c:pt>
                <c:pt idx="20">
                  <c:v>103.0</c:v>
                </c:pt>
                <c:pt idx="21">
                  <c:v>105.0</c:v>
                </c:pt>
                <c:pt idx="22">
                  <c:v>107.0</c:v>
                </c:pt>
                <c:pt idx="23">
                  <c:v>113.0</c:v>
                </c:pt>
              </c:numCache>
            </c:numRef>
          </c:cat>
          <c:val>
            <c:numRef>
              <c:f>Gly_first_analysis!$C$196:$DL$196</c:f>
              <c:numCache>
                <c:formatCode>General</c:formatCode>
                <c:ptCount val="114"/>
                <c:pt idx="0">
                  <c:v>2.2878</c:v>
                </c:pt>
                <c:pt idx="7">
                  <c:v>0.833333333333333</c:v>
                </c:pt>
                <c:pt idx="9">
                  <c:v>0.466666666666667</c:v>
                </c:pt>
                <c:pt idx="13">
                  <c:v>0.333333333333333</c:v>
                </c:pt>
                <c:pt idx="21">
                  <c:v>0.0</c:v>
                </c:pt>
                <c:pt idx="27">
                  <c:v>0.0</c:v>
                </c:pt>
                <c:pt idx="34">
                  <c:v>0.0206666666666667</c:v>
                </c:pt>
                <c:pt idx="43">
                  <c:v>0.133666666666667</c:v>
                </c:pt>
                <c:pt idx="49">
                  <c:v>0.154733333333333</c:v>
                </c:pt>
                <c:pt idx="55">
                  <c:v>0.121</c:v>
                </c:pt>
                <c:pt idx="63">
                  <c:v>0.179333333333333</c:v>
                </c:pt>
                <c:pt idx="69">
                  <c:v>0.097</c:v>
                </c:pt>
                <c:pt idx="77">
                  <c:v>0.0666666666666667</c:v>
                </c:pt>
                <c:pt idx="83">
                  <c:v>0.133666666666667</c:v>
                </c:pt>
                <c:pt idx="91">
                  <c:v>0.097439</c:v>
                </c:pt>
                <c:pt idx="93">
                  <c:v>1.859333333333333</c:v>
                </c:pt>
                <c:pt idx="95">
                  <c:v>2.754218</c:v>
                </c:pt>
                <c:pt idx="97">
                  <c:v>3.002666666666666</c:v>
                </c:pt>
                <c:pt idx="99">
                  <c:v>2.4486405</c:v>
                </c:pt>
                <c:pt idx="101">
                  <c:v>1.7315</c:v>
                </c:pt>
                <c:pt idx="103">
                  <c:v>2.127</c:v>
                </c:pt>
                <c:pt idx="105">
                  <c:v>2.0345</c:v>
                </c:pt>
                <c:pt idx="107">
                  <c:v>1.827</c:v>
                </c:pt>
                <c:pt idx="113">
                  <c:v>1.6555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95503480"/>
        <c:axId val="2095167512"/>
      </c:lineChart>
      <c:catAx>
        <c:axId val="209550348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400"/>
                </a:pPr>
                <a:r>
                  <a:rPr lang="en-US" sz="1400"/>
                  <a:t>Day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2095167512"/>
        <c:crosses val="autoZero"/>
        <c:auto val="1"/>
        <c:lblAlgn val="ctr"/>
        <c:lblOffset val="100"/>
        <c:noMultiLvlLbl val="0"/>
      </c:catAx>
      <c:valAx>
        <c:axId val="2095167512"/>
        <c:scaling>
          <c:orientation val="minMax"/>
        </c:scaling>
        <c:delete val="0"/>
        <c:axPos val="l"/>
        <c:majorGridlines>
          <c:spPr>
            <a:ln>
              <a:noFill/>
            </a:ln>
          </c:spPr>
        </c:majorGridlines>
        <c:title>
          <c:tx>
            <c:rich>
              <a:bodyPr rot="0" vert="horz"/>
              <a:lstStyle/>
              <a:p>
                <a:pPr>
                  <a:defRPr sz="1400"/>
                </a:pPr>
                <a:r>
                  <a:rPr lang="en-US" sz="1400"/>
                  <a:t>g/l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2095503480"/>
        <c:crosses val="autoZero"/>
        <c:crossBetween val="between"/>
      </c:valAx>
      <c:spPr>
        <a:noFill/>
      </c:spPr>
    </c:plotArea>
    <c:legend>
      <c:legendPos val="r"/>
      <c:layout>
        <c:manualLayout>
          <c:xMode val="edge"/>
          <c:yMode val="edge"/>
          <c:x val="0.23121106754873"/>
          <c:y val="0.199341830027066"/>
          <c:w val="0.171696522797661"/>
          <c:h val="0.177046746206246"/>
        </c:manualLayout>
      </c:layout>
      <c:overlay val="0"/>
    </c:legend>
    <c:plotVisOnly val="1"/>
    <c:dispBlanksAs val="gap"/>
    <c:showDLblsOverMax val="0"/>
  </c:chart>
  <c:printSettings>
    <c:headerFooter/>
    <c:pageMargins b="0.750000000000002" l="0.700000000000001" r="0.700000000000001" t="0.750000000000002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Lactate and VFAs in High OLR treatment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10176351926651"/>
          <c:y val="0.0362342974089507"/>
          <c:w val="0.786922741111448"/>
          <c:h val="0.80692764241933"/>
        </c:manualLayout>
      </c:layout>
      <c:lineChart>
        <c:grouping val="standard"/>
        <c:varyColors val="0"/>
        <c:ser>
          <c:idx val="0"/>
          <c:order val="0"/>
          <c:tx>
            <c:strRef>
              <c:f>Gly_first_analysis!$B$174</c:f>
              <c:strCache>
                <c:ptCount val="1"/>
                <c:pt idx="0">
                  <c:v>Lactic</c:v>
                </c:pt>
              </c:strCache>
            </c:strRef>
          </c:tx>
          <c:spPr>
            <a:ln>
              <a:solidFill>
                <a:schemeClr val="bg1">
                  <a:lumMod val="50000"/>
                </a:schemeClr>
              </a:solidFill>
            </a:ln>
          </c:spPr>
          <c:marker>
            <c:symbol val="circle"/>
            <c:size val="7"/>
            <c:spPr>
              <a:noFill/>
              <a:ln>
                <a:solidFill>
                  <a:schemeClr val="bg1">
                    <a:lumMod val="50000"/>
                  </a:schemeClr>
                </a:solidFill>
              </a:ln>
            </c:spPr>
          </c:marker>
          <c:cat>
            <c:numRef>
              <c:f>Gly_first_analysis!$C$128:$Z$128</c:f>
              <c:numCache>
                <c:formatCode>General</c:formatCode>
                <c:ptCount val="24"/>
                <c:pt idx="0">
                  <c:v>0.0</c:v>
                </c:pt>
                <c:pt idx="1">
                  <c:v>7.0</c:v>
                </c:pt>
                <c:pt idx="2">
                  <c:v>9.0</c:v>
                </c:pt>
                <c:pt idx="3">
                  <c:v>13.0</c:v>
                </c:pt>
                <c:pt idx="4">
                  <c:v>21.0</c:v>
                </c:pt>
                <c:pt idx="5">
                  <c:v>27.0</c:v>
                </c:pt>
                <c:pt idx="6">
                  <c:v>34.0</c:v>
                </c:pt>
                <c:pt idx="7">
                  <c:v>43.0</c:v>
                </c:pt>
                <c:pt idx="8">
                  <c:v>49.0</c:v>
                </c:pt>
                <c:pt idx="9">
                  <c:v>55.0</c:v>
                </c:pt>
                <c:pt idx="10">
                  <c:v>63.0</c:v>
                </c:pt>
                <c:pt idx="11">
                  <c:v>69.0</c:v>
                </c:pt>
                <c:pt idx="12">
                  <c:v>77.0</c:v>
                </c:pt>
                <c:pt idx="13">
                  <c:v>83.0</c:v>
                </c:pt>
                <c:pt idx="14">
                  <c:v>91.0</c:v>
                </c:pt>
                <c:pt idx="15">
                  <c:v>93.0</c:v>
                </c:pt>
                <c:pt idx="16">
                  <c:v>95.0</c:v>
                </c:pt>
                <c:pt idx="17">
                  <c:v>97.0</c:v>
                </c:pt>
                <c:pt idx="18">
                  <c:v>99.0</c:v>
                </c:pt>
                <c:pt idx="19">
                  <c:v>101.0</c:v>
                </c:pt>
                <c:pt idx="20">
                  <c:v>103.0</c:v>
                </c:pt>
                <c:pt idx="21">
                  <c:v>105.0</c:v>
                </c:pt>
                <c:pt idx="22">
                  <c:v>107.0</c:v>
                </c:pt>
                <c:pt idx="23">
                  <c:v>113.0</c:v>
                </c:pt>
              </c:numCache>
            </c:numRef>
          </c:cat>
          <c:val>
            <c:numRef>
              <c:f>Gly_first_analysis!$C$206:$DL$206</c:f>
              <c:numCache>
                <c:formatCode>General</c:formatCode>
                <c:ptCount val="114"/>
                <c:pt idx="0">
                  <c:v>5.82</c:v>
                </c:pt>
                <c:pt idx="7">
                  <c:v>2.183333333333333</c:v>
                </c:pt>
                <c:pt idx="9">
                  <c:v>8.215333333333333</c:v>
                </c:pt>
                <c:pt idx="13">
                  <c:v>3.191</c:v>
                </c:pt>
                <c:pt idx="21">
                  <c:v>0.0</c:v>
                </c:pt>
                <c:pt idx="27">
                  <c:v>0.0</c:v>
                </c:pt>
                <c:pt idx="34">
                  <c:v>0.0</c:v>
                </c:pt>
                <c:pt idx="43">
                  <c:v>0.0</c:v>
                </c:pt>
                <c:pt idx="49">
                  <c:v>0.0</c:v>
                </c:pt>
                <c:pt idx="55">
                  <c:v>0.0</c:v>
                </c:pt>
                <c:pt idx="63">
                  <c:v>0.0</c:v>
                </c:pt>
                <c:pt idx="69">
                  <c:v>0.0</c:v>
                </c:pt>
                <c:pt idx="77">
                  <c:v>0.0</c:v>
                </c:pt>
                <c:pt idx="83">
                  <c:v>0.0</c:v>
                </c:pt>
                <c:pt idx="91">
                  <c:v>0.0</c:v>
                </c:pt>
                <c:pt idx="93">
                  <c:v>0.472666666666667</c:v>
                </c:pt>
                <c:pt idx="95">
                  <c:v>0.6551</c:v>
                </c:pt>
                <c:pt idx="97">
                  <c:v>0.0</c:v>
                </c:pt>
                <c:pt idx="99">
                  <c:v>0.0</c:v>
                </c:pt>
                <c:pt idx="101">
                  <c:v>0.0</c:v>
                </c:pt>
                <c:pt idx="103">
                  <c:v>0.0</c:v>
                </c:pt>
                <c:pt idx="105">
                  <c:v>0.0</c:v>
                </c:pt>
                <c:pt idx="107">
                  <c:v>0.0</c:v>
                </c:pt>
                <c:pt idx="113">
                  <c:v>0.0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Gly_first_analysis!$B$177</c:f>
              <c:strCache>
                <c:ptCount val="1"/>
                <c:pt idx="0">
                  <c:v>Acetic</c:v>
                </c:pt>
              </c:strCache>
            </c:strRef>
          </c:tx>
          <c:spPr>
            <a:ln>
              <a:solidFill>
                <a:schemeClr val="tx1"/>
              </a:solidFill>
            </a:ln>
          </c:spPr>
          <c:marker>
            <c:symbol val="square"/>
            <c:size val="7"/>
            <c:spPr>
              <a:noFill/>
              <a:ln>
                <a:solidFill>
                  <a:schemeClr val="tx1"/>
                </a:solidFill>
              </a:ln>
            </c:spPr>
          </c:marker>
          <c:cat>
            <c:numRef>
              <c:f>Gly_first_analysis!$C$128:$Z$128</c:f>
              <c:numCache>
                <c:formatCode>General</c:formatCode>
                <c:ptCount val="24"/>
                <c:pt idx="0">
                  <c:v>0.0</c:v>
                </c:pt>
                <c:pt idx="1">
                  <c:v>7.0</c:v>
                </c:pt>
                <c:pt idx="2">
                  <c:v>9.0</c:v>
                </c:pt>
                <c:pt idx="3">
                  <c:v>13.0</c:v>
                </c:pt>
                <c:pt idx="4">
                  <c:v>21.0</c:v>
                </c:pt>
                <c:pt idx="5">
                  <c:v>27.0</c:v>
                </c:pt>
                <c:pt idx="6">
                  <c:v>34.0</c:v>
                </c:pt>
                <c:pt idx="7">
                  <c:v>43.0</c:v>
                </c:pt>
                <c:pt idx="8">
                  <c:v>49.0</c:v>
                </c:pt>
                <c:pt idx="9">
                  <c:v>55.0</c:v>
                </c:pt>
                <c:pt idx="10">
                  <c:v>63.0</c:v>
                </c:pt>
                <c:pt idx="11">
                  <c:v>69.0</c:v>
                </c:pt>
                <c:pt idx="12">
                  <c:v>77.0</c:v>
                </c:pt>
                <c:pt idx="13">
                  <c:v>83.0</c:v>
                </c:pt>
                <c:pt idx="14">
                  <c:v>91.0</c:v>
                </c:pt>
                <c:pt idx="15">
                  <c:v>93.0</c:v>
                </c:pt>
                <c:pt idx="16">
                  <c:v>95.0</c:v>
                </c:pt>
                <c:pt idx="17">
                  <c:v>97.0</c:v>
                </c:pt>
                <c:pt idx="18">
                  <c:v>99.0</c:v>
                </c:pt>
                <c:pt idx="19">
                  <c:v>101.0</c:v>
                </c:pt>
                <c:pt idx="20">
                  <c:v>103.0</c:v>
                </c:pt>
                <c:pt idx="21">
                  <c:v>105.0</c:v>
                </c:pt>
                <c:pt idx="22">
                  <c:v>107.0</c:v>
                </c:pt>
                <c:pt idx="23">
                  <c:v>113.0</c:v>
                </c:pt>
              </c:numCache>
            </c:numRef>
          </c:cat>
          <c:val>
            <c:numRef>
              <c:f>Gly_first_analysis!$C$209:$DL$209</c:f>
              <c:numCache>
                <c:formatCode>General</c:formatCode>
                <c:ptCount val="114"/>
                <c:pt idx="0">
                  <c:v>6.487</c:v>
                </c:pt>
                <c:pt idx="7">
                  <c:v>0.533333333333333</c:v>
                </c:pt>
                <c:pt idx="9">
                  <c:v>2.4</c:v>
                </c:pt>
                <c:pt idx="13">
                  <c:v>1.8</c:v>
                </c:pt>
                <c:pt idx="21">
                  <c:v>1.565333333333333</c:v>
                </c:pt>
                <c:pt idx="27">
                  <c:v>0.583666666666667</c:v>
                </c:pt>
                <c:pt idx="34">
                  <c:v>0.878</c:v>
                </c:pt>
                <c:pt idx="43">
                  <c:v>0.099</c:v>
                </c:pt>
                <c:pt idx="49">
                  <c:v>0.178</c:v>
                </c:pt>
                <c:pt idx="55">
                  <c:v>0.193</c:v>
                </c:pt>
                <c:pt idx="63">
                  <c:v>0.235</c:v>
                </c:pt>
                <c:pt idx="69">
                  <c:v>0.296</c:v>
                </c:pt>
                <c:pt idx="77">
                  <c:v>0.309666666666667</c:v>
                </c:pt>
                <c:pt idx="83">
                  <c:v>0.314</c:v>
                </c:pt>
                <c:pt idx="91">
                  <c:v>0.244749666666667</c:v>
                </c:pt>
                <c:pt idx="93">
                  <c:v>1.484666666666667</c:v>
                </c:pt>
                <c:pt idx="95">
                  <c:v>3.038138666666667</c:v>
                </c:pt>
                <c:pt idx="97">
                  <c:v>2.251</c:v>
                </c:pt>
                <c:pt idx="99">
                  <c:v>2.567559666666666</c:v>
                </c:pt>
                <c:pt idx="101">
                  <c:v>3.112</c:v>
                </c:pt>
                <c:pt idx="103">
                  <c:v>5.8045</c:v>
                </c:pt>
                <c:pt idx="105">
                  <c:v>3.704333333333333</c:v>
                </c:pt>
                <c:pt idx="107">
                  <c:v>3.310333333333334</c:v>
                </c:pt>
                <c:pt idx="113">
                  <c:v>2.159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Gly_first_analysis!$B$180</c:f>
              <c:strCache>
                <c:ptCount val="1"/>
                <c:pt idx="0">
                  <c:v>Propionic</c:v>
                </c:pt>
              </c:strCache>
            </c:strRef>
          </c:tx>
          <c:spPr>
            <a:ln>
              <a:solidFill>
                <a:schemeClr val="tx1"/>
              </a:solidFill>
              <a:prstDash val="dash"/>
            </a:ln>
          </c:spPr>
          <c:marker>
            <c:spPr>
              <a:noFill/>
              <a:ln>
                <a:solidFill>
                  <a:schemeClr val="tx1"/>
                </a:solidFill>
              </a:ln>
            </c:spPr>
          </c:marker>
          <c:cat>
            <c:numRef>
              <c:f>Gly_first_analysis!$C$128:$Z$128</c:f>
              <c:numCache>
                <c:formatCode>General</c:formatCode>
                <c:ptCount val="24"/>
                <c:pt idx="0">
                  <c:v>0.0</c:v>
                </c:pt>
                <c:pt idx="1">
                  <c:v>7.0</c:v>
                </c:pt>
                <c:pt idx="2">
                  <c:v>9.0</c:v>
                </c:pt>
                <c:pt idx="3">
                  <c:v>13.0</c:v>
                </c:pt>
                <c:pt idx="4">
                  <c:v>21.0</c:v>
                </c:pt>
                <c:pt idx="5">
                  <c:v>27.0</c:v>
                </c:pt>
                <c:pt idx="6">
                  <c:v>34.0</c:v>
                </c:pt>
                <c:pt idx="7">
                  <c:v>43.0</c:v>
                </c:pt>
                <c:pt idx="8">
                  <c:v>49.0</c:v>
                </c:pt>
                <c:pt idx="9">
                  <c:v>55.0</c:v>
                </c:pt>
                <c:pt idx="10">
                  <c:v>63.0</c:v>
                </c:pt>
                <c:pt idx="11">
                  <c:v>69.0</c:v>
                </c:pt>
                <c:pt idx="12">
                  <c:v>77.0</c:v>
                </c:pt>
                <c:pt idx="13">
                  <c:v>83.0</c:v>
                </c:pt>
                <c:pt idx="14">
                  <c:v>91.0</c:v>
                </c:pt>
                <c:pt idx="15">
                  <c:v>93.0</c:v>
                </c:pt>
                <c:pt idx="16">
                  <c:v>95.0</c:v>
                </c:pt>
                <c:pt idx="17">
                  <c:v>97.0</c:v>
                </c:pt>
                <c:pt idx="18">
                  <c:v>99.0</c:v>
                </c:pt>
                <c:pt idx="19">
                  <c:v>101.0</c:v>
                </c:pt>
                <c:pt idx="20">
                  <c:v>103.0</c:v>
                </c:pt>
                <c:pt idx="21">
                  <c:v>105.0</c:v>
                </c:pt>
                <c:pt idx="22">
                  <c:v>107.0</c:v>
                </c:pt>
                <c:pt idx="23">
                  <c:v>113.0</c:v>
                </c:pt>
              </c:numCache>
            </c:numRef>
          </c:cat>
          <c:val>
            <c:numRef>
              <c:f>Gly_first_analysis!$C$212:$DL$212</c:f>
              <c:numCache>
                <c:formatCode>General</c:formatCode>
                <c:ptCount val="114"/>
                <c:pt idx="0">
                  <c:v>2.2878</c:v>
                </c:pt>
                <c:pt idx="7">
                  <c:v>0.933333333333333</c:v>
                </c:pt>
                <c:pt idx="9">
                  <c:v>3.933333333333334</c:v>
                </c:pt>
                <c:pt idx="13">
                  <c:v>2.8</c:v>
                </c:pt>
                <c:pt idx="21">
                  <c:v>1.517333333333333</c:v>
                </c:pt>
                <c:pt idx="27">
                  <c:v>0.463666666666667</c:v>
                </c:pt>
                <c:pt idx="34">
                  <c:v>0.681666666666667</c:v>
                </c:pt>
                <c:pt idx="43">
                  <c:v>0.995</c:v>
                </c:pt>
                <c:pt idx="49">
                  <c:v>0.368333333333333</c:v>
                </c:pt>
                <c:pt idx="55">
                  <c:v>0.272</c:v>
                </c:pt>
                <c:pt idx="63">
                  <c:v>0.223</c:v>
                </c:pt>
                <c:pt idx="69">
                  <c:v>0.138</c:v>
                </c:pt>
                <c:pt idx="77">
                  <c:v>0.424</c:v>
                </c:pt>
                <c:pt idx="83">
                  <c:v>0.184666666666667</c:v>
                </c:pt>
                <c:pt idx="91">
                  <c:v>0.097016</c:v>
                </c:pt>
                <c:pt idx="93">
                  <c:v>1.863666666666666</c:v>
                </c:pt>
                <c:pt idx="95">
                  <c:v>2.917052333333333</c:v>
                </c:pt>
                <c:pt idx="97">
                  <c:v>2.888333333333333</c:v>
                </c:pt>
                <c:pt idx="99">
                  <c:v>2.077343333333333</c:v>
                </c:pt>
                <c:pt idx="101">
                  <c:v>0.837666666666667</c:v>
                </c:pt>
                <c:pt idx="103">
                  <c:v>0.538</c:v>
                </c:pt>
                <c:pt idx="105">
                  <c:v>0.415</c:v>
                </c:pt>
                <c:pt idx="107">
                  <c:v>0.495</c:v>
                </c:pt>
                <c:pt idx="113">
                  <c:v>1.321333333333333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83447944"/>
        <c:axId val="2095106344"/>
      </c:lineChart>
      <c:catAx>
        <c:axId val="208344794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400"/>
                </a:pPr>
                <a:r>
                  <a:rPr lang="en-US" sz="1400"/>
                  <a:t>Day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2095106344"/>
        <c:crosses val="autoZero"/>
        <c:auto val="1"/>
        <c:lblAlgn val="ctr"/>
        <c:lblOffset val="100"/>
        <c:noMultiLvlLbl val="0"/>
      </c:catAx>
      <c:valAx>
        <c:axId val="2095106344"/>
        <c:scaling>
          <c:orientation val="minMax"/>
        </c:scaling>
        <c:delete val="0"/>
        <c:axPos val="l"/>
        <c:majorGridlines>
          <c:spPr>
            <a:ln>
              <a:noFill/>
            </a:ln>
          </c:spPr>
        </c:majorGridlines>
        <c:title>
          <c:tx>
            <c:rich>
              <a:bodyPr rot="0" vert="horz"/>
              <a:lstStyle/>
              <a:p>
                <a:pPr>
                  <a:defRPr sz="1400"/>
                </a:pPr>
                <a:r>
                  <a:rPr lang="en-US" sz="1400"/>
                  <a:t>g/l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2083447944"/>
        <c:crosses val="autoZero"/>
        <c:crossBetween val="between"/>
      </c:valAx>
      <c:spPr>
        <a:noFill/>
      </c:spPr>
    </c:plotArea>
    <c:legend>
      <c:legendPos val="r"/>
      <c:layout>
        <c:manualLayout>
          <c:xMode val="edge"/>
          <c:yMode val="edge"/>
          <c:x val="0.382930426598869"/>
          <c:y val="0.401685667559921"/>
          <c:w val="0.171696522797661"/>
          <c:h val="0.177046746206246"/>
        </c:manualLayout>
      </c:layout>
      <c:overlay val="0"/>
    </c:legend>
    <c:plotVisOnly val="1"/>
    <c:dispBlanksAs val="gap"/>
    <c:showDLblsOverMax val="0"/>
  </c:chart>
  <c:printSettings>
    <c:headerFooter/>
    <c:pageMargins b="0.750000000000002" l="0.700000000000001" r="0.700000000000001" t="0.750000000000002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Performance parameters for the medium treatment </a:t>
            </a:r>
            <a:r>
              <a:rPr lang="en-US" sz="1200"/>
              <a:t>(</a:t>
            </a:r>
            <a:r>
              <a:rPr lang="en-US" sz="1100"/>
              <a:t>n</a:t>
            </a:r>
            <a:r>
              <a:rPr lang="en-US" sz="1100" baseline="0"/>
              <a:t> = 3 </a:t>
            </a:r>
            <a:r>
              <a:rPr lang="en-US" sz="1100" baseline="0">
                <a:latin typeface="Calibri"/>
                <a:cs typeface="Calibri"/>
              </a:rPr>
              <a:t>± SD)</a:t>
            </a:r>
            <a:endParaRPr lang="en-US" sz="1200"/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0855384852210743"/>
          <c:y val="0.121976564232449"/>
          <c:w val="0.833554385349438"/>
          <c:h val="0.723539307030895"/>
        </c:manualLayout>
      </c:layout>
      <c:lineChart>
        <c:grouping val="standard"/>
        <c:varyColors val="0"/>
        <c:ser>
          <c:idx val="1"/>
          <c:order val="1"/>
          <c:tx>
            <c:strRef>
              <c:f>Gly_first_analysis!$B$32</c:f>
              <c:strCache>
                <c:ptCount val="1"/>
                <c:pt idx="0">
                  <c:v>% Methane</c:v>
                </c:pt>
              </c:strCache>
            </c:strRef>
          </c:tx>
          <c:spPr>
            <a:ln>
              <a:solidFill>
                <a:schemeClr val="bg1">
                  <a:lumMod val="65000"/>
                </a:schemeClr>
              </a:solidFill>
            </a:ln>
          </c:spPr>
          <c:marker>
            <c:spPr>
              <a:noFill/>
              <a:ln>
                <a:solidFill>
                  <a:schemeClr val="bg1">
                    <a:lumMod val="50000"/>
                  </a:schemeClr>
                </a:solidFill>
              </a:ln>
            </c:spPr>
          </c:marker>
          <c:errBars>
            <c:errDir val="y"/>
            <c:errBarType val="both"/>
            <c:errValType val="cust"/>
            <c:noEndCap val="0"/>
            <c:plus>
              <c:numRef>
                <c:f>Gly_first_analysis!$C$35:$EF$35</c:f>
                <c:numCache>
                  <c:formatCode>General</c:formatCode>
                  <c:ptCount val="134"/>
                  <c:pt idx="0">
                    <c:v>0.0</c:v>
                  </c:pt>
                  <c:pt idx="1">
                    <c:v>1.965536398374075</c:v>
                  </c:pt>
                  <c:pt idx="2">
                    <c:v>11.92658095739652</c:v>
                  </c:pt>
                  <c:pt idx="3">
                    <c:v>5.311308689955799</c:v>
                  </c:pt>
                  <c:pt idx="4">
                    <c:v>3.118225991382496</c:v>
                  </c:pt>
                  <c:pt idx="5">
                    <c:v>3.647373484212072</c:v>
                  </c:pt>
                  <c:pt idx="6">
                    <c:v>5.281413952090228</c:v>
                  </c:pt>
                  <c:pt idx="7">
                    <c:v>6.542425645991965</c:v>
                  </c:pt>
                  <c:pt idx="8">
                    <c:v>3.874274125562095</c:v>
                  </c:pt>
                  <c:pt idx="9">
                    <c:v>3.742102795666272</c:v>
                  </c:pt>
                  <c:pt idx="10">
                    <c:v>3.601851375797331</c:v>
                  </c:pt>
                  <c:pt idx="11">
                    <c:v>1.36137185711081</c:v>
                  </c:pt>
                  <c:pt idx="12">
                    <c:v>2.651414716712569</c:v>
                  </c:pt>
                  <c:pt idx="13">
                    <c:v>2.573583752927683</c:v>
                  </c:pt>
                  <c:pt idx="14">
                    <c:v>2.107921567168318</c:v>
                  </c:pt>
                  <c:pt idx="15">
                    <c:v>5.370288632839055</c:v>
                  </c:pt>
                  <c:pt idx="16">
                    <c:v>4.119870548128089</c:v>
                  </c:pt>
                  <c:pt idx="17">
                    <c:v>2.926317367158528</c:v>
                  </c:pt>
                  <c:pt idx="18">
                    <c:v>2.454248017893329</c:v>
                  </c:pt>
                  <c:pt idx="19">
                    <c:v>1.38924439894498</c:v>
                  </c:pt>
                  <c:pt idx="20">
                    <c:v>3.775358702604731</c:v>
                  </c:pt>
                  <c:pt idx="21">
                    <c:v>4.366157731156009</c:v>
                  </c:pt>
                  <c:pt idx="22">
                    <c:v>2.853652630109919</c:v>
                  </c:pt>
                  <c:pt idx="23">
                    <c:v>8.03761987987323</c:v>
                  </c:pt>
                  <c:pt idx="24">
                    <c:v>6.950059951779789</c:v>
                  </c:pt>
                  <c:pt idx="25">
                    <c:v>5.631163290120448</c:v>
                  </c:pt>
                  <c:pt idx="26">
                    <c:v>5.033222956847164</c:v>
                  </c:pt>
                  <c:pt idx="27">
                    <c:v>9.429740187301027</c:v>
                  </c:pt>
                  <c:pt idx="28">
                    <c:v>6.698009654616317</c:v>
                  </c:pt>
                  <c:pt idx="29">
                    <c:v>7.184242015225638</c:v>
                  </c:pt>
                  <c:pt idx="30">
                    <c:v>6.372074492136242</c:v>
                  </c:pt>
                  <c:pt idx="31">
                    <c:v>8.29638475481941</c:v>
                  </c:pt>
                  <c:pt idx="32">
                    <c:v>5.340724045795058</c:v>
                  </c:pt>
                  <c:pt idx="33">
                    <c:v>8.556284240252812</c:v>
                  </c:pt>
                  <c:pt idx="34">
                    <c:v>4.393555887129846</c:v>
                  </c:pt>
                  <c:pt idx="35">
                    <c:v>4.45084261685358</c:v>
                  </c:pt>
                  <c:pt idx="36">
                    <c:v>1.552417469626003</c:v>
                  </c:pt>
                  <c:pt idx="37">
                    <c:v>3.987898360456711</c:v>
                  </c:pt>
                  <c:pt idx="38">
                    <c:v>2.645751311064591</c:v>
                  </c:pt>
                  <c:pt idx="39">
                    <c:v>4.007908847932216</c:v>
                  </c:pt>
                  <c:pt idx="40">
                    <c:v>8.001874780324904</c:v>
                  </c:pt>
                  <c:pt idx="41">
                    <c:v>2.929732638541158</c:v>
                  </c:pt>
                  <c:pt idx="42">
                    <c:v>2.122105872319601</c:v>
                  </c:pt>
                  <c:pt idx="43">
                    <c:v>2.358671942711263</c:v>
                  </c:pt>
                  <c:pt idx="44">
                    <c:v>0.585946527708229</c:v>
                  </c:pt>
                  <c:pt idx="45">
                    <c:v>2.27449628123093</c:v>
                  </c:pt>
                  <c:pt idx="46">
                    <c:v>2.286919325205853</c:v>
                  </c:pt>
                  <c:pt idx="47">
                    <c:v>3.06431068920891</c:v>
                  </c:pt>
                  <c:pt idx="48">
                    <c:v>3.280751946327751</c:v>
                  </c:pt>
                  <c:pt idx="49">
                    <c:v>3.008875759039133</c:v>
                  </c:pt>
                  <c:pt idx="50">
                    <c:v>4.450842616853573</c:v>
                  </c:pt>
                  <c:pt idx="51">
                    <c:v>2.651414716712572</c:v>
                  </c:pt>
                  <c:pt idx="52">
                    <c:v>2.523885892824789</c:v>
                  </c:pt>
                  <c:pt idx="53">
                    <c:v>1.905255888325763</c:v>
                  </c:pt>
                  <c:pt idx="54">
                    <c:v>2.882707061079913</c:v>
                  </c:pt>
                  <c:pt idx="55">
                    <c:v>2.778488797889963</c:v>
                  </c:pt>
                  <c:pt idx="56">
                    <c:v>0.513160143944689</c:v>
                  </c:pt>
                  <c:pt idx="57">
                    <c:v>1.429452109492769</c:v>
                  </c:pt>
                  <c:pt idx="58">
                    <c:v>11.7717175184139</c:v>
                  </c:pt>
                  <c:pt idx="59">
                    <c:v>6.496922348312314</c:v>
                  </c:pt>
                  <c:pt idx="60">
                    <c:v>5.51935986626469</c:v>
                  </c:pt>
                  <c:pt idx="61">
                    <c:v>2.967041174863153</c:v>
                  </c:pt>
                  <c:pt idx="62">
                    <c:v>0.763762615825973</c:v>
                  </c:pt>
                  <c:pt idx="63">
                    <c:v>1.724335620850341</c:v>
                  </c:pt>
                  <c:pt idx="64">
                    <c:v>4.055038018728473</c:v>
                  </c:pt>
                  <c:pt idx="65">
                    <c:v>2.565800719723442</c:v>
                  </c:pt>
                  <c:pt idx="66">
                    <c:v>2.325940669922598</c:v>
                  </c:pt>
                  <c:pt idx="67">
                    <c:v>2.514623895005633</c:v>
                  </c:pt>
                  <c:pt idx="68">
                    <c:v>0.305505046330387</c:v>
                  </c:pt>
                  <c:pt idx="69">
                    <c:v>2.433789911502906</c:v>
                  </c:pt>
                  <c:pt idx="70">
                    <c:v>1.053565375285278</c:v>
                  </c:pt>
                  <c:pt idx="71">
                    <c:v>0.984885780179614</c:v>
                  </c:pt>
                  <c:pt idx="72">
                    <c:v>1.250333288900737</c:v>
                  </c:pt>
                  <c:pt idx="73">
                    <c:v>0.850490054811532</c:v>
                  </c:pt>
                  <c:pt idx="74">
                    <c:v>1.594783161854092</c:v>
                  </c:pt>
                  <c:pt idx="75">
                    <c:v>1.258305739211792</c:v>
                  </c:pt>
                  <c:pt idx="76">
                    <c:v>0.346410161513772</c:v>
                  </c:pt>
                  <c:pt idx="77">
                    <c:v>2.079262689833429</c:v>
                  </c:pt>
                  <c:pt idx="78">
                    <c:v>2.30289672658878</c:v>
                  </c:pt>
                  <c:pt idx="79">
                    <c:v>2.662705391138868</c:v>
                  </c:pt>
                  <c:pt idx="80">
                    <c:v>0.721110255092794</c:v>
                  </c:pt>
                  <c:pt idx="81">
                    <c:v>1.563116545025785</c:v>
                  </c:pt>
                  <c:pt idx="82">
                    <c:v>1.537313674346693</c:v>
                  </c:pt>
                  <c:pt idx="83">
                    <c:v>1.113552872566006</c:v>
                  </c:pt>
                  <c:pt idx="84">
                    <c:v>2.200757445365871</c:v>
                  </c:pt>
                  <c:pt idx="85">
                    <c:v>0.723417813807023</c:v>
                  </c:pt>
                  <c:pt idx="86">
                    <c:v>3.235737937472686</c:v>
                  </c:pt>
                  <c:pt idx="87">
                    <c:v>0.351188458428426</c:v>
                  </c:pt>
                  <c:pt idx="88">
                    <c:v>1.497776129244068</c:v>
                  </c:pt>
                  <c:pt idx="89">
                    <c:v>1.553490693030806</c:v>
                  </c:pt>
                  <c:pt idx="90">
                    <c:v>1.361371857110812</c:v>
                  </c:pt>
                  <c:pt idx="91">
                    <c:v>3.774034092762451</c:v>
                  </c:pt>
                  <c:pt idx="92">
                    <c:v>5.744852768638471</c:v>
                  </c:pt>
                  <c:pt idx="93">
                    <c:v>9.734988443752654</c:v>
                  </c:pt>
                  <c:pt idx="94">
                    <c:v>2.084066537645415</c:v>
                  </c:pt>
                  <c:pt idx="95">
                    <c:v>2.573583752927682</c:v>
                  </c:pt>
                  <c:pt idx="96">
                    <c:v>10.98650687586065</c:v>
                  </c:pt>
                  <c:pt idx="97">
                    <c:v>4.361574639202386</c:v>
                  </c:pt>
                  <c:pt idx="98">
                    <c:v>16.15580391066938</c:v>
                  </c:pt>
                  <c:pt idx="99">
                    <c:v>13.03111660603189</c:v>
                  </c:pt>
                  <c:pt idx="100">
                    <c:v>28.9936199878525</c:v>
                  </c:pt>
                  <c:pt idx="101">
                    <c:v>26.33426158701498</c:v>
                  </c:pt>
                  <c:pt idx="102">
                    <c:v>11.64874814447172</c:v>
                  </c:pt>
                  <c:pt idx="103">
                    <c:v>21.31267228669367</c:v>
                  </c:pt>
                  <c:pt idx="104">
                    <c:v>23.57484535120716</c:v>
                  </c:pt>
                  <c:pt idx="105">
                    <c:v>18.62292494033451</c:v>
                  </c:pt>
                  <c:pt idx="106">
                    <c:v>18.62292494033451</c:v>
                  </c:pt>
                  <c:pt idx="107">
                    <c:v>10.39054056983242</c:v>
                  </c:pt>
                  <c:pt idx="108">
                    <c:v>6.42105910267153</c:v>
                  </c:pt>
                  <c:pt idx="109">
                    <c:v>7.02163323830957</c:v>
                  </c:pt>
                  <c:pt idx="110">
                    <c:v>2.345918441321722</c:v>
                  </c:pt>
                  <c:pt idx="111">
                    <c:v>3.295957119462165</c:v>
                  </c:pt>
                  <c:pt idx="112">
                    <c:v>4.921720566360237</c:v>
                  </c:pt>
                  <c:pt idx="113">
                    <c:v>1.21243556529822</c:v>
                  </c:pt>
                  <c:pt idx="114">
                    <c:v>3.04357246231026</c:v>
                  </c:pt>
                  <c:pt idx="115">
                    <c:v>3.271594921950655</c:v>
                  </c:pt>
                  <c:pt idx="116">
                    <c:v>6.422097269065094</c:v>
                  </c:pt>
                  <c:pt idx="118">
                    <c:v>5.619905100029122</c:v>
                  </c:pt>
                  <c:pt idx="119">
                    <c:v>2.150193789716012</c:v>
                  </c:pt>
                  <c:pt idx="120">
                    <c:v>2.730079363925772</c:v>
                  </c:pt>
                  <c:pt idx="121">
                    <c:v>1.969771560359219</c:v>
                  </c:pt>
                  <c:pt idx="122">
                    <c:v>4.128357219685976</c:v>
                  </c:pt>
                  <c:pt idx="123">
                    <c:v>3.113411847689498</c:v>
                  </c:pt>
                  <c:pt idx="124">
                    <c:v>1.479864858694876</c:v>
                  </c:pt>
                  <c:pt idx="125">
                    <c:v>0.305505046330394</c:v>
                  </c:pt>
                  <c:pt idx="127">
                    <c:v>2.170253441421075</c:v>
                  </c:pt>
                  <c:pt idx="128">
                    <c:v>6.47842573469821</c:v>
                  </c:pt>
                  <c:pt idx="129">
                    <c:v>4.229657196511322</c:v>
                  </c:pt>
                  <c:pt idx="130">
                    <c:v>1.637070554374488</c:v>
                  </c:pt>
                  <c:pt idx="131">
                    <c:v>4.714870093650513</c:v>
                  </c:pt>
                  <c:pt idx="132">
                    <c:v>3.207802986469094</c:v>
                  </c:pt>
                  <c:pt idx="133">
                    <c:v>5.533835318595353</c:v>
                  </c:pt>
                </c:numCache>
              </c:numRef>
            </c:plus>
            <c:minus>
              <c:numRef>
                <c:f>Gly_first_analysis!$C$35:$EF$35</c:f>
                <c:numCache>
                  <c:formatCode>General</c:formatCode>
                  <c:ptCount val="134"/>
                  <c:pt idx="0">
                    <c:v>0.0</c:v>
                  </c:pt>
                  <c:pt idx="1">
                    <c:v>1.965536398374075</c:v>
                  </c:pt>
                  <c:pt idx="2">
                    <c:v>11.92658095739652</c:v>
                  </c:pt>
                  <c:pt idx="3">
                    <c:v>5.311308689955799</c:v>
                  </c:pt>
                  <c:pt idx="4">
                    <c:v>3.118225991382496</c:v>
                  </c:pt>
                  <c:pt idx="5">
                    <c:v>3.647373484212072</c:v>
                  </c:pt>
                  <c:pt idx="6">
                    <c:v>5.281413952090228</c:v>
                  </c:pt>
                  <c:pt idx="7">
                    <c:v>6.542425645991965</c:v>
                  </c:pt>
                  <c:pt idx="8">
                    <c:v>3.874274125562095</c:v>
                  </c:pt>
                  <c:pt idx="9">
                    <c:v>3.742102795666272</c:v>
                  </c:pt>
                  <c:pt idx="10">
                    <c:v>3.601851375797331</c:v>
                  </c:pt>
                  <c:pt idx="11">
                    <c:v>1.36137185711081</c:v>
                  </c:pt>
                  <c:pt idx="12">
                    <c:v>2.651414716712569</c:v>
                  </c:pt>
                  <c:pt idx="13">
                    <c:v>2.573583752927683</c:v>
                  </c:pt>
                  <c:pt idx="14">
                    <c:v>2.107921567168318</c:v>
                  </c:pt>
                  <c:pt idx="15">
                    <c:v>5.370288632839055</c:v>
                  </c:pt>
                  <c:pt idx="16">
                    <c:v>4.119870548128089</c:v>
                  </c:pt>
                  <c:pt idx="17">
                    <c:v>2.926317367158528</c:v>
                  </c:pt>
                  <c:pt idx="18">
                    <c:v>2.454248017893329</c:v>
                  </c:pt>
                  <c:pt idx="19">
                    <c:v>1.38924439894498</c:v>
                  </c:pt>
                  <c:pt idx="20">
                    <c:v>3.775358702604731</c:v>
                  </c:pt>
                  <c:pt idx="21">
                    <c:v>4.366157731156009</c:v>
                  </c:pt>
                  <c:pt idx="22">
                    <c:v>2.853652630109919</c:v>
                  </c:pt>
                  <c:pt idx="23">
                    <c:v>8.03761987987323</c:v>
                  </c:pt>
                  <c:pt idx="24">
                    <c:v>6.950059951779789</c:v>
                  </c:pt>
                  <c:pt idx="25">
                    <c:v>5.631163290120448</c:v>
                  </c:pt>
                  <c:pt idx="26">
                    <c:v>5.033222956847164</c:v>
                  </c:pt>
                  <c:pt idx="27">
                    <c:v>9.429740187301027</c:v>
                  </c:pt>
                  <c:pt idx="28">
                    <c:v>6.698009654616317</c:v>
                  </c:pt>
                  <c:pt idx="29">
                    <c:v>7.184242015225638</c:v>
                  </c:pt>
                  <c:pt idx="30">
                    <c:v>6.372074492136242</c:v>
                  </c:pt>
                  <c:pt idx="31">
                    <c:v>8.29638475481941</c:v>
                  </c:pt>
                  <c:pt idx="32">
                    <c:v>5.340724045795058</c:v>
                  </c:pt>
                  <c:pt idx="33">
                    <c:v>8.556284240252812</c:v>
                  </c:pt>
                  <c:pt idx="34">
                    <c:v>4.393555887129846</c:v>
                  </c:pt>
                  <c:pt idx="35">
                    <c:v>4.45084261685358</c:v>
                  </c:pt>
                  <c:pt idx="36">
                    <c:v>1.552417469626003</c:v>
                  </c:pt>
                  <c:pt idx="37">
                    <c:v>3.987898360456711</c:v>
                  </c:pt>
                  <c:pt idx="38">
                    <c:v>2.645751311064591</c:v>
                  </c:pt>
                  <c:pt idx="39">
                    <c:v>4.007908847932216</c:v>
                  </c:pt>
                  <c:pt idx="40">
                    <c:v>8.001874780324904</c:v>
                  </c:pt>
                  <c:pt idx="41">
                    <c:v>2.929732638541158</c:v>
                  </c:pt>
                  <c:pt idx="42">
                    <c:v>2.122105872319601</c:v>
                  </c:pt>
                  <c:pt idx="43">
                    <c:v>2.358671942711263</c:v>
                  </c:pt>
                  <c:pt idx="44">
                    <c:v>0.585946527708229</c:v>
                  </c:pt>
                  <c:pt idx="45">
                    <c:v>2.27449628123093</c:v>
                  </c:pt>
                  <c:pt idx="46">
                    <c:v>2.286919325205853</c:v>
                  </c:pt>
                  <c:pt idx="47">
                    <c:v>3.06431068920891</c:v>
                  </c:pt>
                  <c:pt idx="48">
                    <c:v>3.280751946327751</c:v>
                  </c:pt>
                  <c:pt idx="49">
                    <c:v>3.008875759039133</c:v>
                  </c:pt>
                  <c:pt idx="50">
                    <c:v>4.450842616853573</c:v>
                  </c:pt>
                  <c:pt idx="51">
                    <c:v>2.651414716712572</c:v>
                  </c:pt>
                  <c:pt idx="52">
                    <c:v>2.523885892824789</c:v>
                  </c:pt>
                  <c:pt idx="53">
                    <c:v>1.905255888325763</c:v>
                  </c:pt>
                  <c:pt idx="54">
                    <c:v>2.882707061079913</c:v>
                  </c:pt>
                  <c:pt idx="55">
                    <c:v>2.778488797889963</c:v>
                  </c:pt>
                  <c:pt idx="56">
                    <c:v>0.513160143944689</c:v>
                  </c:pt>
                  <c:pt idx="57">
                    <c:v>1.429452109492769</c:v>
                  </c:pt>
                  <c:pt idx="58">
                    <c:v>11.7717175184139</c:v>
                  </c:pt>
                  <c:pt idx="59">
                    <c:v>6.496922348312314</c:v>
                  </c:pt>
                  <c:pt idx="60">
                    <c:v>5.51935986626469</c:v>
                  </c:pt>
                  <c:pt idx="61">
                    <c:v>2.967041174863153</c:v>
                  </c:pt>
                  <c:pt idx="62">
                    <c:v>0.763762615825973</c:v>
                  </c:pt>
                  <c:pt idx="63">
                    <c:v>1.724335620850341</c:v>
                  </c:pt>
                  <c:pt idx="64">
                    <c:v>4.055038018728473</c:v>
                  </c:pt>
                  <c:pt idx="65">
                    <c:v>2.565800719723442</c:v>
                  </c:pt>
                  <c:pt idx="66">
                    <c:v>2.325940669922598</c:v>
                  </c:pt>
                  <c:pt idx="67">
                    <c:v>2.514623895005633</c:v>
                  </c:pt>
                  <c:pt idx="68">
                    <c:v>0.305505046330387</c:v>
                  </c:pt>
                  <c:pt idx="69">
                    <c:v>2.433789911502906</c:v>
                  </c:pt>
                  <c:pt idx="70">
                    <c:v>1.053565375285278</c:v>
                  </c:pt>
                  <c:pt idx="71">
                    <c:v>0.984885780179614</c:v>
                  </c:pt>
                  <c:pt idx="72">
                    <c:v>1.250333288900737</c:v>
                  </c:pt>
                  <c:pt idx="73">
                    <c:v>0.850490054811532</c:v>
                  </c:pt>
                  <c:pt idx="74">
                    <c:v>1.594783161854092</c:v>
                  </c:pt>
                  <c:pt idx="75">
                    <c:v>1.258305739211792</c:v>
                  </c:pt>
                  <c:pt idx="76">
                    <c:v>0.346410161513772</c:v>
                  </c:pt>
                  <c:pt idx="77">
                    <c:v>2.079262689833429</c:v>
                  </c:pt>
                  <c:pt idx="78">
                    <c:v>2.30289672658878</c:v>
                  </c:pt>
                  <c:pt idx="79">
                    <c:v>2.662705391138868</c:v>
                  </c:pt>
                  <c:pt idx="80">
                    <c:v>0.721110255092794</c:v>
                  </c:pt>
                  <c:pt idx="81">
                    <c:v>1.563116545025785</c:v>
                  </c:pt>
                  <c:pt idx="82">
                    <c:v>1.537313674346693</c:v>
                  </c:pt>
                  <c:pt idx="83">
                    <c:v>1.113552872566006</c:v>
                  </c:pt>
                  <c:pt idx="84">
                    <c:v>2.200757445365871</c:v>
                  </c:pt>
                  <c:pt idx="85">
                    <c:v>0.723417813807023</c:v>
                  </c:pt>
                  <c:pt idx="86">
                    <c:v>3.235737937472686</c:v>
                  </c:pt>
                  <c:pt idx="87">
                    <c:v>0.351188458428426</c:v>
                  </c:pt>
                  <c:pt idx="88">
                    <c:v>1.497776129244068</c:v>
                  </c:pt>
                  <c:pt idx="89">
                    <c:v>1.553490693030806</c:v>
                  </c:pt>
                  <c:pt idx="90">
                    <c:v>1.361371857110812</c:v>
                  </c:pt>
                  <c:pt idx="91">
                    <c:v>3.774034092762451</c:v>
                  </c:pt>
                  <c:pt idx="92">
                    <c:v>5.744852768638471</c:v>
                  </c:pt>
                  <c:pt idx="93">
                    <c:v>9.734988443752654</c:v>
                  </c:pt>
                  <c:pt idx="94">
                    <c:v>2.084066537645415</c:v>
                  </c:pt>
                  <c:pt idx="95">
                    <c:v>2.573583752927682</c:v>
                  </c:pt>
                  <c:pt idx="96">
                    <c:v>10.98650687586065</c:v>
                  </c:pt>
                  <c:pt idx="97">
                    <c:v>4.361574639202386</c:v>
                  </c:pt>
                  <c:pt idx="98">
                    <c:v>16.15580391066938</c:v>
                  </c:pt>
                  <c:pt idx="99">
                    <c:v>13.03111660603189</c:v>
                  </c:pt>
                  <c:pt idx="100">
                    <c:v>28.9936199878525</c:v>
                  </c:pt>
                  <c:pt idx="101">
                    <c:v>26.33426158701498</c:v>
                  </c:pt>
                  <c:pt idx="102">
                    <c:v>11.64874814447172</c:v>
                  </c:pt>
                  <c:pt idx="103">
                    <c:v>21.31267228669367</c:v>
                  </c:pt>
                  <c:pt idx="104">
                    <c:v>23.57484535120716</c:v>
                  </c:pt>
                  <c:pt idx="105">
                    <c:v>18.62292494033451</c:v>
                  </c:pt>
                  <c:pt idx="106">
                    <c:v>18.62292494033451</c:v>
                  </c:pt>
                  <c:pt idx="107">
                    <c:v>10.39054056983242</c:v>
                  </c:pt>
                  <c:pt idx="108">
                    <c:v>6.42105910267153</c:v>
                  </c:pt>
                  <c:pt idx="109">
                    <c:v>7.02163323830957</c:v>
                  </c:pt>
                  <c:pt idx="110">
                    <c:v>2.345918441321722</c:v>
                  </c:pt>
                  <c:pt idx="111">
                    <c:v>3.295957119462165</c:v>
                  </c:pt>
                  <c:pt idx="112">
                    <c:v>4.921720566360237</c:v>
                  </c:pt>
                  <c:pt idx="113">
                    <c:v>1.21243556529822</c:v>
                  </c:pt>
                  <c:pt idx="114">
                    <c:v>3.04357246231026</c:v>
                  </c:pt>
                  <c:pt idx="115">
                    <c:v>3.271594921950655</c:v>
                  </c:pt>
                  <c:pt idx="116">
                    <c:v>6.422097269065094</c:v>
                  </c:pt>
                  <c:pt idx="118">
                    <c:v>5.619905100029122</c:v>
                  </c:pt>
                  <c:pt idx="119">
                    <c:v>2.150193789716012</c:v>
                  </c:pt>
                  <c:pt idx="120">
                    <c:v>2.730079363925772</c:v>
                  </c:pt>
                  <c:pt idx="121">
                    <c:v>1.969771560359219</c:v>
                  </c:pt>
                  <c:pt idx="122">
                    <c:v>4.128357219685976</c:v>
                  </c:pt>
                  <c:pt idx="123">
                    <c:v>3.113411847689498</c:v>
                  </c:pt>
                  <c:pt idx="124">
                    <c:v>1.479864858694876</c:v>
                  </c:pt>
                  <c:pt idx="125">
                    <c:v>0.305505046330394</c:v>
                  </c:pt>
                  <c:pt idx="127">
                    <c:v>2.170253441421075</c:v>
                  </c:pt>
                  <c:pt idx="128">
                    <c:v>6.47842573469821</c:v>
                  </c:pt>
                  <c:pt idx="129">
                    <c:v>4.229657196511322</c:v>
                  </c:pt>
                  <c:pt idx="130">
                    <c:v>1.637070554374488</c:v>
                  </c:pt>
                  <c:pt idx="131">
                    <c:v>4.714870093650513</c:v>
                  </c:pt>
                  <c:pt idx="132">
                    <c:v>3.207802986469094</c:v>
                  </c:pt>
                  <c:pt idx="133">
                    <c:v>5.533835318595353</c:v>
                  </c:pt>
                </c:numCache>
              </c:numRef>
            </c:minus>
            <c:spPr>
              <a:ln>
                <a:solidFill>
                  <a:schemeClr val="bg1">
                    <a:lumMod val="75000"/>
                  </a:schemeClr>
                </a:solidFill>
              </a:ln>
            </c:spPr>
          </c:errBars>
          <c:val>
            <c:numRef>
              <c:f>Gly_first_analysis!$C$34:$DL$34</c:f>
              <c:numCache>
                <c:formatCode>General</c:formatCode>
                <c:ptCount val="114"/>
                <c:pt idx="0">
                  <c:v>0.0</c:v>
                </c:pt>
                <c:pt idx="1">
                  <c:v>21.56666666666667</c:v>
                </c:pt>
                <c:pt idx="2">
                  <c:v>46.66666666666666</c:v>
                </c:pt>
                <c:pt idx="3">
                  <c:v>60.1</c:v>
                </c:pt>
                <c:pt idx="4">
                  <c:v>68.83333333333333</c:v>
                </c:pt>
                <c:pt idx="5">
                  <c:v>66.96666666666665</c:v>
                </c:pt>
                <c:pt idx="6">
                  <c:v>64.76666666666666</c:v>
                </c:pt>
                <c:pt idx="7">
                  <c:v>63.03333333333334</c:v>
                </c:pt>
                <c:pt idx="8">
                  <c:v>14.9</c:v>
                </c:pt>
                <c:pt idx="9">
                  <c:v>20.13333333333333</c:v>
                </c:pt>
                <c:pt idx="10">
                  <c:v>28.83333333333333</c:v>
                </c:pt>
                <c:pt idx="11">
                  <c:v>30.03333333333333</c:v>
                </c:pt>
                <c:pt idx="12">
                  <c:v>34.5</c:v>
                </c:pt>
                <c:pt idx="13">
                  <c:v>40.36666666666667</c:v>
                </c:pt>
                <c:pt idx="14">
                  <c:v>38.83333333333334</c:v>
                </c:pt>
                <c:pt idx="15">
                  <c:v>26.89999999999999</c:v>
                </c:pt>
                <c:pt idx="16">
                  <c:v>19.73333333333333</c:v>
                </c:pt>
                <c:pt idx="17">
                  <c:v>22.36666666666666</c:v>
                </c:pt>
                <c:pt idx="18">
                  <c:v>21.86666666666666</c:v>
                </c:pt>
                <c:pt idx="19">
                  <c:v>22.0</c:v>
                </c:pt>
                <c:pt idx="20">
                  <c:v>12.46666666666667</c:v>
                </c:pt>
                <c:pt idx="21">
                  <c:v>20.06666666666667</c:v>
                </c:pt>
                <c:pt idx="22">
                  <c:v>16.83333333333333</c:v>
                </c:pt>
                <c:pt idx="23">
                  <c:v>18.66666666666667</c:v>
                </c:pt>
                <c:pt idx="24">
                  <c:v>20.73333333333333</c:v>
                </c:pt>
                <c:pt idx="25">
                  <c:v>19.3</c:v>
                </c:pt>
                <c:pt idx="26">
                  <c:v>15.16666666666667</c:v>
                </c:pt>
                <c:pt idx="27">
                  <c:v>15.1</c:v>
                </c:pt>
                <c:pt idx="28">
                  <c:v>16.26666666666667</c:v>
                </c:pt>
                <c:pt idx="29">
                  <c:v>21.36666666666666</c:v>
                </c:pt>
                <c:pt idx="30">
                  <c:v>21.13333333333333</c:v>
                </c:pt>
                <c:pt idx="31">
                  <c:v>27.5</c:v>
                </c:pt>
                <c:pt idx="32">
                  <c:v>27.36666666666666</c:v>
                </c:pt>
                <c:pt idx="33">
                  <c:v>47.70000000000001</c:v>
                </c:pt>
                <c:pt idx="34">
                  <c:v>63.13333333333333</c:v>
                </c:pt>
                <c:pt idx="35">
                  <c:v>76.5</c:v>
                </c:pt>
                <c:pt idx="36">
                  <c:v>59.3</c:v>
                </c:pt>
                <c:pt idx="37">
                  <c:v>58.23333333333332</c:v>
                </c:pt>
                <c:pt idx="38">
                  <c:v>44.9</c:v>
                </c:pt>
                <c:pt idx="39">
                  <c:v>45.66666666666666</c:v>
                </c:pt>
                <c:pt idx="40">
                  <c:v>49.0</c:v>
                </c:pt>
                <c:pt idx="41">
                  <c:v>62.83333333333334</c:v>
                </c:pt>
                <c:pt idx="42">
                  <c:v>58.26666666666667</c:v>
                </c:pt>
                <c:pt idx="43">
                  <c:v>57.33333333333334</c:v>
                </c:pt>
                <c:pt idx="44">
                  <c:v>61.63333333333332</c:v>
                </c:pt>
                <c:pt idx="45">
                  <c:v>56.93333333333334</c:v>
                </c:pt>
                <c:pt idx="46">
                  <c:v>56.7</c:v>
                </c:pt>
                <c:pt idx="47">
                  <c:v>59.1</c:v>
                </c:pt>
                <c:pt idx="48">
                  <c:v>64.06666666666666</c:v>
                </c:pt>
                <c:pt idx="49">
                  <c:v>64.66666666666667</c:v>
                </c:pt>
                <c:pt idx="50">
                  <c:v>72.8</c:v>
                </c:pt>
                <c:pt idx="51">
                  <c:v>66.3</c:v>
                </c:pt>
                <c:pt idx="52">
                  <c:v>68.2</c:v>
                </c:pt>
                <c:pt idx="53">
                  <c:v>68.99999999999998</c:v>
                </c:pt>
                <c:pt idx="54">
                  <c:v>65.2</c:v>
                </c:pt>
                <c:pt idx="55">
                  <c:v>68.3</c:v>
                </c:pt>
                <c:pt idx="56">
                  <c:v>66.93333333333334</c:v>
                </c:pt>
                <c:pt idx="57">
                  <c:v>66.96666666666668</c:v>
                </c:pt>
                <c:pt idx="58">
                  <c:v>61.16666666666666</c:v>
                </c:pt>
                <c:pt idx="59">
                  <c:v>64.5</c:v>
                </c:pt>
                <c:pt idx="60">
                  <c:v>65.63333333333334</c:v>
                </c:pt>
                <c:pt idx="61">
                  <c:v>68.93333333333334</c:v>
                </c:pt>
                <c:pt idx="62">
                  <c:v>67.56666666666667</c:v>
                </c:pt>
                <c:pt idx="63">
                  <c:v>65.43333333333332</c:v>
                </c:pt>
                <c:pt idx="64">
                  <c:v>64.56666666666666</c:v>
                </c:pt>
                <c:pt idx="65">
                  <c:v>68.83333333333333</c:v>
                </c:pt>
                <c:pt idx="66">
                  <c:v>70.4</c:v>
                </c:pt>
                <c:pt idx="67">
                  <c:v>69.23333333333333</c:v>
                </c:pt>
                <c:pt idx="68">
                  <c:v>74.83333333333333</c:v>
                </c:pt>
                <c:pt idx="69">
                  <c:v>68.83333333333333</c:v>
                </c:pt>
                <c:pt idx="70">
                  <c:v>71.9</c:v>
                </c:pt>
                <c:pt idx="71">
                  <c:v>69.9</c:v>
                </c:pt>
                <c:pt idx="72">
                  <c:v>69.23333333333333</c:v>
                </c:pt>
                <c:pt idx="73">
                  <c:v>69.23333333333333</c:v>
                </c:pt>
                <c:pt idx="74">
                  <c:v>69.33333333333333</c:v>
                </c:pt>
                <c:pt idx="75">
                  <c:v>70.03333333333335</c:v>
                </c:pt>
                <c:pt idx="76">
                  <c:v>70.10000000000001</c:v>
                </c:pt>
                <c:pt idx="77">
                  <c:v>67.83333333333333</c:v>
                </c:pt>
                <c:pt idx="78">
                  <c:v>67.93333333333334</c:v>
                </c:pt>
                <c:pt idx="79">
                  <c:v>67.7</c:v>
                </c:pt>
                <c:pt idx="80">
                  <c:v>71.2</c:v>
                </c:pt>
                <c:pt idx="81">
                  <c:v>69.96666666666668</c:v>
                </c:pt>
                <c:pt idx="82">
                  <c:v>69.16666666666667</c:v>
                </c:pt>
                <c:pt idx="83">
                  <c:v>70.5</c:v>
                </c:pt>
                <c:pt idx="84">
                  <c:v>68.13333333333334</c:v>
                </c:pt>
                <c:pt idx="85">
                  <c:v>77.86666666666667</c:v>
                </c:pt>
                <c:pt idx="86">
                  <c:v>64.9</c:v>
                </c:pt>
                <c:pt idx="87">
                  <c:v>73.46666666666666</c:v>
                </c:pt>
                <c:pt idx="88">
                  <c:v>71.73333333333333</c:v>
                </c:pt>
                <c:pt idx="89">
                  <c:v>69.33333333333333</c:v>
                </c:pt>
                <c:pt idx="90">
                  <c:v>69.33333333333333</c:v>
                </c:pt>
                <c:pt idx="91">
                  <c:v>67.76666666666666</c:v>
                </c:pt>
                <c:pt idx="92">
                  <c:v>32.96666666666667</c:v>
                </c:pt>
                <c:pt idx="93">
                  <c:v>61.70000000000001</c:v>
                </c:pt>
                <c:pt idx="94">
                  <c:v>66.56666666666667</c:v>
                </c:pt>
                <c:pt idx="95">
                  <c:v>62.03333333333334</c:v>
                </c:pt>
                <c:pt idx="96">
                  <c:v>15.23333333333333</c:v>
                </c:pt>
                <c:pt idx="97">
                  <c:v>24.76666666666667</c:v>
                </c:pt>
                <c:pt idx="98">
                  <c:v>14.6</c:v>
                </c:pt>
                <c:pt idx="99">
                  <c:v>23.6</c:v>
                </c:pt>
                <c:pt idx="100">
                  <c:v>31.4</c:v>
                </c:pt>
                <c:pt idx="101">
                  <c:v>36.33333333333334</c:v>
                </c:pt>
                <c:pt idx="102">
                  <c:v>16.03333333333333</c:v>
                </c:pt>
                <c:pt idx="103">
                  <c:v>28.2</c:v>
                </c:pt>
                <c:pt idx="104">
                  <c:v>29.93333333333333</c:v>
                </c:pt>
                <c:pt idx="105">
                  <c:v>22.96666666666667</c:v>
                </c:pt>
                <c:pt idx="106">
                  <c:v>22.96666666666667</c:v>
                </c:pt>
                <c:pt idx="107">
                  <c:v>29.33333333333333</c:v>
                </c:pt>
                <c:pt idx="108">
                  <c:v>49.7</c:v>
                </c:pt>
                <c:pt idx="109">
                  <c:v>50.03333333333333</c:v>
                </c:pt>
                <c:pt idx="110">
                  <c:v>47.56666666666666</c:v>
                </c:pt>
                <c:pt idx="111">
                  <c:v>58.36666666666667</c:v>
                </c:pt>
                <c:pt idx="112">
                  <c:v>55.23333333333334</c:v>
                </c:pt>
                <c:pt idx="113">
                  <c:v>70.2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95533944"/>
        <c:axId val="2095594440"/>
      </c:lineChart>
      <c:lineChart>
        <c:grouping val="standard"/>
        <c:varyColors val="0"/>
        <c:ser>
          <c:idx val="0"/>
          <c:order val="0"/>
          <c:tx>
            <c:strRef>
              <c:f>Gly_first_analysis!$B$41</c:f>
              <c:strCache>
                <c:ptCount val="1"/>
                <c:pt idx="0">
                  <c:v>pH</c:v>
                </c:pt>
              </c:strCache>
            </c:strRef>
          </c:tx>
          <c:marker>
            <c:spPr>
              <a:solidFill>
                <a:schemeClr val="tx1"/>
              </a:solidFill>
            </c:spPr>
          </c:marker>
          <c:errBars>
            <c:errDir val="y"/>
            <c:errBarType val="both"/>
            <c:errValType val="cust"/>
            <c:noEndCap val="0"/>
            <c:plus>
              <c:numRef>
                <c:f>Gly_first_analysis!$C$65:$EF$65</c:f>
                <c:numCache>
                  <c:formatCode>General</c:formatCode>
                  <c:ptCount val="134"/>
                  <c:pt idx="1">
                    <c:v>0.0</c:v>
                  </c:pt>
                  <c:pt idx="3">
                    <c:v>0.0901849950564582</c:v>
                  </c:pt>
                  <c:pt idx="5">
                    <c:v>0.0472581562625264</c:v>
                  </c:pt>
                  <c:pt idx="7">
                    <c:v>0.0950438495292219</c:v>
                  </c:pt>
                  <c:pt idx="9">
                    <c:v>0.213853532431272</c:v>
                  </c:pt>
                  <c:pt idx="11">
                    <c:v>0.023094010767585</c:v>
                  </c:pt>
                  <c:pt idx="13">
                    <c:v>0.0850490054811538</c:v>
                  </c:pt>
                  <c:pt idx="15">
                    <c:v>0.0680685928555405</c:v>
                  </c:pt>
                  <c:pt idx="17">
                    <c:v>0.056862407030773</c:v>
                  </c:pt>
                  <c:pt idx="19">
                    <c:v>0.0585946527708229</c:v>
                  </c:pt>
                  <c:pt idx="21">
                    <c:v>0.0832666399786454</c:v>
                  </c:pt>
                  <c:pt idx="23">
                    <c:v>0.126622799421484</c:v>
                  </c:pt>
                  <c:pt idx="25">
                    <c:v>0.0818535277187246</c:v>
                  </c:pt>
                  <c:pt idx="27">
                    <c:v>0.0251661147842358</c:v>
                  </c:pt>
                  <c:pt idx="29">
                    <c:v>0.0115470053837923</c:v>
                  </c:pt>
                  <c:pt idx="31">
                    <c:v>0.215715862498179</c:v>
                  </c:pt>
                  <c:pt idx="33">
                    <c:v>0.286181760425083</c:v>
                  </c:pt>
                  <c:pt idx="35">
                    <c:v>0.0100000000000002</c:v>
                  </c:pt>
                  <c:pt idx="37">
                    <c:v>0.0709459888459757</c:v>
                  </c:pt>
                  <c:pt idx="39">
                    <c:v>0.0709459888459757</c:v>
                  </c:pt>
                  <c:pt idx="41">
                    <c:v>0.062449979983984</c:v>
                  </c:pt>
                  <c:pt idx="43">
                    <c:v>0.0871779788708134</c:v>
                  </c:pt>
                  <c:pt idx="46">
                    <c:v>0.0321455025366435</c:v>
                  </c:pt>
                  <c:pt idx="49">
                    <c:v>0.102143689640297</c:v>
                  </c:pt>
                  <c:pt idx="51">
                    <c:v>0.0503322295684719</c:v>
                  </c:pt>
                  <c:pt idx="53">
                    <c:v>0.0899999999999998</c:v>
                  </c:pt>
                  <c:pt idx="55">
                    <c:v>0.102632028788938</c:v>
                  </c:pt>
                  <c:pt idx="57">
                    <c:v>0.0529150262212917</c:v>
                  </c:pt>
                  <c:pt idx="59">
                    <c:v>0.04</c:v>
                  </c:pt>
                  <c:pt idx="61">
                    <c:v>0.0499999999999998</c:v>
                  </c:pt>
                  <c:pt idx="63">
                    <c:v>0.125033328890074</c:v>
                  </c:pt>
                  <c:pt idx="65">
                    <c:v>0.345880518869354</c:v>
                  </c:pt>
                  <c:pt idx="67">
                    <c:v>0.0781024967590664</c:v>
                  </c:pt>
                  <c:pt idx="69">
                    <c:v>0.0493288286231624</c:v>
                  </c:pt>
                  <c:pt idx="71">
                    <c:v>0.063508529610859</c:v>
                  </c:pt>
                  <c:pt idx="73">
                    <c:v>0.0529150262212915</c:v>
                  </c:pt>
                  <c:pt idx="75">
                    <c:v>0.0665832811847939</c:v>
                  </c:pt>
                  <c:pt idx="77">
                    <c:v>0.0450924975282289</c:v>
                  </c:pt>
                  <c:pt idx="79">
                    <c:v>0.0299999999999998</c:v>
                  </c:pt>
                  <c:pt idx="81">
                    <c:v>0.0550757054728612</c:v>
                  </c:pt>
                  <c:pt idx="83">
                    <c:v>0.0152752523165191</c:v>
                  </c:pt>
                  <c:pt idx="85">
                    <c:v>0.0264575131106458</c:v>
                  </c:pt>
                  <c:pt idx="87">
                    <c:v>0.0208166599946612</c:v>
                  </c:pt>
                  <c:pt idx="89">
                    <c:v>0.0472581562625259</c:v>
                  </c:pt>
                  <c:pt idx="91">
                    <c:v>0.0115470053837928</c:v>
                  </c:pt>
                  <c:pt idx="93">
                    <c:v>0.132035348802256</c:v>
                  </c:pt>
                  <c:pt idx="97">
                    <c:v>0.183303027798234</c:v>
                  </c:pt>
                  <c:pt idx="99">
                    <c:v>0.226495033058123</c:v>
                  </c:pt>
                  <c:pt idx="101">
                    <c:v>0.14</c:v>
                  </c:pt>
                  <c:pt idx="103">
                    <c:v>0.0550757054728612</c:v>
                  </c:pt>
                  <c:pt idx="105">
                    <c:v>0.249064917909635</c:v>
                  </c:pt>
                  <c:pt idx="107">
                    <c:v>0.30171730698343</c:v>
                  </c:pt>
                  <c:pt idx="109">
                    <c:v>0.117189305541647</c:v>
                  </c:pt>
                  <c:pt idx="111">
                    <c:v>0.07</c:v>
                  </c:pt>
                  <c:pt idx="113">
                    <c:v>0.128970280814354</c:v>
                  </c:pt>
                  <c:pt idx="115">
                    <c:v>0.0251661147842358</c:v>
                  </c:pt>
                  <c:pt idx="117">
                    <c:v>0.0208166599946614</c:v>
                  </c:pt>
                  <c:pt idx="121">
                    <c:v>0.0264575131106458</c:v>
                  </c:pt>
                  <c:pt idx="123">
                    <c:v>0.0351188458428422</c:v>
                  </c:pt>
                  <c:pt idx="127">
                    <c:v>0.0665832811847939</c:v>
                  </c:pt>
                  <c:pt idx="129">
                    <c:v>0.0299999999999998</c:v>
                  </c:pt>
                  <c:pt idx="131">
                    <c:v>0.0351188458428426</c:v>
                  </c:pt>
                  <c:pt idx="133">
                    <c:v>0.07</c:v>
                  </c:pt>
                </c:numCache>
              </c:numRef>
            </c:plus>
            <c:minus>
              <c:numRef>
                <c:f>Gly_first_analysis!$C$65:$EF$65</c:f>
                <c:numCache>
                  <c:formatCode>General</c:formatCode>
                  <c:ptCount val="134"/>
                  <c:pt idx="1">
                    <c:v>0.0</c:v>
                  </c:pt>
                  <c:pt idx="3">
                    <c:v>0.0901849950564582</c:v>
                  </c:pt>
                  <c:pt idx="5">
                    <c:v>0.0472581562625264</c:v>
                  </c:pt>
                  <c:pt idx="7">
                    <c:v>0.0950438495292219</c:v>
                  </c:pt>
                  <c:pt idx="9">
                    <c:v>0.213853532431272</c:v>
                  </c:pt>
                  <c:pt idx="11">
                    <c:v>0.023094010767585</c:v>
                  </c:pt>
                  <c:pt idx="13">
                    <c:v>0.0850490054811538</c:v>
                  </c:pt>
                  <c:pt idx="15">
                    <c:v>0.0680685928555405</c:v>
                  </c:pt>
                  <c:pt idx="17">
                    <c:v>0.056862407030773</c:v>
                  </c:pt>
                  <c:pt idx="19">
                    <c:v>0.0585946527708229</c:v>
                  </c:pt>
                  <c:pt idx="21">
                    <c:v>0.0832666399786454</c:v>
                  </c:pt>
                  <c:pt idx="23">
                    <c:v>0.126622799421484</c:v>
                  </c:pt>
                  <c:pt idx="25">
                    <c:v>0.0818535277187246</c:v>
                  </c:pt>
                  <c:pt idx="27">
                    <c:v>0.0251661147842358</c:v>
                  </c:pt>
                  <c:pt idx="29">
                    <c:v>0.0115470053837923</c:v>
                  </c:pt>
                  <c:pt idx="31">
                    <c:v>0.215715862498179</c:v>
                  </c:pt>
                  <c:pt idx="33">
                    <c:v>0.286181760425083</c:v>
                  </c:pt>
                  <c:pt idx="35">
                    <c:v>0.0100000000000002</c:v>
                  </c:pt>
                  <c:pt idx="37">
                    <c:v>0.0709459888459757</c:v>
                  </c:pt>
                  <c:pt idx="39">
                    <c:v>0.0709459888459757</c:v>
                  </c:pt>
                  <c:pt idx="41">
                    <c:v>0.062449979983984</c:v>
                  </c:pt>
                  <c:pt idx="43">
                    <c:v>0.0871779788708134</c:v>
                  </c:pt>
                  <c:pt idx="46">
                    <c:v>0.0321455025366435</c:v>
                  </c:pt>
                  <c:pt idx="49">
                    <c:v>0.102143689640297</c:v>
                  </c:pt>
                  <c:pt idx="51">
                    <c:v>0.0503322295684719</c:v>
                  </c:pt>
                  <c:pt idx="53">
                    <c:v>0.0899999999999998</c:v>
                  </c:pt>
                  <c:pt idx="55">
                    <c:v>0.102632028788938</c:v>
                  </c:pt>
                  <c:pt idx="57">
                    <c:v>0.0529150262212917</c:v>
                  </c:pt>
                  <c:pt idx="59">
                    <c:v>0.04</c:v>
                  </c:pt>
                  <c:pt idx="61">
                    <c:v>0.0499999999999998</c:v>
                  </c:pt>
                  <c:pt idx="63">
                    <c:v>0.125033328890074</c:v>
                  </c:pt>
                  <c:pt idx="65">
                    <c:v>0.345880518869354</c:v>
                  </c:pt>
                  <c:pt idx="67">
                    <c:v>0.0781024967590664</c:v>
                  </c:pt>
                  <c:pt idx="69">
                    <c:v>0.0493288286231624</c:v>
                  </c:pt>
                  <c:pt idx="71">
                    <c:v>0.063508529610859</c:v>
                  </c:pt>
                  <c:pt idx="73">
                    <c:v>0.0529150262212915</c:v>
                  </c:pt>
                  <c:pt idx="75">
                    <c:v>0.0665832811847939</c:v>
                  </c:pt>
                  <c:pt idx="77">
                    <c:v>0.0450924975282289</c:v>
                  </c:pt>
                  <c:pt idx="79">
                    <c:v>0.0299999999999998</c:v>
                  </c:pt>
                  <c:pt idx="81">
                    <c:v>0.0550757054728612</c:v>
                  </c:pt>
                  <c:pt idx="83">
                    <c:v>0.0152752523165191</c:v>
                  </c:pt>
                  <c:pt idx="85">
                    <c:v>0.0264575131106458</c:v>
                  </c:pt>
                  <c:pt idx="87">
                    <c:v>0.0208166599946612</c:v>
                  </c:pt>
                  <c:pt idx="89">
                    <c:v>0.0472581562625259</c:v>
                  </c:pt>
                  <c:pt idx="91">
                    <c:v>0.0115470053837928</c:v>
                  </c:pt>
                  <c:pt idx="93">
                    <c:v>0.132035348802256</c:v>
                  </c:pt>
                  <c:pt idx="97">
                    <c:v>0.183303027798234</c:v>
                  </c:pt>
                  <c:pt idx="99">
                    <c:v>0.226495033058123</c:v>
                  </c:pt>
                  <c:pt idx="101">
                    <c:v>0.14</c:v>
                  </c:pt>
                  <c:pt idx="103">
                    <c:v>0.0550757054728612</c:v>
                  </c:pt>
                  <c:pt idx="105">
                    <c:v>0.249064917909635</c:v>
                  </c:pt>
                  <c:pt idx="107">
                    <c:v>0.30171730698343</c:v>
                  </c:pt>
                  <c:pt idx="109">
                    <c:v>0.117189305541647</c:v>
                  </c:pt>
                  <c:pt idx="111">
                    <c:v>0.07</c:v>
                  </c:pt>
                  <c:pt idx="113">
                    <c:v>0.128970280814354</c:v>
                  </c:pt>
                  <c:pt idx="115">
                    <c:v>0.0251661147842358</c:v>
                  </c:pt>
                  <c:pt idx="117">
                    <c:v>0.0208166599946614</c:v>
                  </c:pt>
                  <c:pt idx="121">
                    <c:v>0.0264575131106458</c:v>
                  </c:pt>
                  <c:pt idx="123">
                    <c:v>0.0351188458428422</c:v>
                  </c:pt>
                  <c:pt idx="127">
                    <c:v>0.0665832811847939</c:v>
                  </c:pt>
                  <c:pt idx="129">
                    <c:v>0.0299999999999998</c:v>
                  </c:pt>
                  <c:pt idx="131">
                    <c:v>0.0351188458428426</c:v>
                  </c:pt>
                  <c:pt idx="133">
                    <c:v>0.07</c:v>
                  </c:pt>
                </c:numCache>
              </c:numRef>
            </c:minus>
          </c:errBars>
          <c:cat>
            <c:numRef>
              <c:f>Gly_first_analysis!$C$63:$EF$63</c:f>
              <c:numCache>
                <c:formatCode>General</c:formatCode>
                <c:ptCount val="134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4.0</c:v>
                </c:pt>
                <c:pt idx="5">
                  <c:v>5.0</c:v>
                </c:pt>
                <c:pt idx="6">
                  <c:v>6.0</c:v>
                </c:pt>
                <c:pt idx="7">
                  <c:v>7.0</c:v>
                </c:pt>
                <c:pt idx="8">
                  <c:v>8.0</c:v>
                </c:pt>
                <c:pt idx="9">
                  <c:v>9.0</c:v>
                </c:pt>
                <c:pt idx="10">
                  <c:v>10.0</c:v>
                </c:pt>
                <c:pt idx="11">
                  <c:v>11.0</c:v>
                </c:pt>
                <c:pt idx="12">
                  <c:v>12.0</c:v>
                </c:pt>
                <c:pt idx="13">
                  <c:v>13.0</c:v>
                </c:pt>
                <c:pt idx="14">
                  <c:v>14.0</c:v>
                </c:pt>
                <c:pt idx="15">
                  <c:v>15.0</c:v>
                </c:pt>
                <c:pt idx="16">
                  <c:v>16.0</c:v>
                </c:pt>
                <c:pt idx="17">
                  <c:v>17.0</c:v>
                </c:pt>
                <c:pt idx="18">
                  <c:v>18.0</c:v>
                </c:pt>
                <c:pt idx="19">
                  <c:v>19.0</c:v>
                </c:pt>
                <c:pt idx="20">
                  <c:v>20.0</c:v>
                </c:pt>
                <c:pt idx="21">
                  <c:v>21.0</c:v>
                </c:pt>
                <c:pt idx="22">
                  <c:v>22.0</c:v>
                </c:pt>
                <c:pt idx="23">
                  <c:v>23.0</c:v>
                </c:pt>
                <c:pt idx="24">
                  <c:v>24.0</c:v>
                </c:pt>
                <c:pt idx="25">
                  <c:v>25.0</c:v>
                </c:pt>
                <c:pt idx="26">
                  <c:v>26.0</c:v>
                </c:pt>
                <c:pt idx="27">
                  <c:v>27.0</c:v>
                </c:pt>
                <c:pt idx="28">
                  <c:v>28.0</c:v>
                </c:pt>
                <c:pt idx="29">
                  <c:v>29.0</c:v>
                </c:pt>
                <c:pt idx="30">
                  <c:v>30.0</c:v>
                </c:pt>
                <c:pt idx="31">
                  <c:v>31.0</c:v>
                </c:pt>
                <c:pt idx="32">
                  <c:v>32.0</c:v>
                </c:pt>
                <c:pt idx="33">
                  <c:v>33.0</c:v>
                </c:pt>
                <c:pt idx="34">
                  <c:v>34.0</c:v>
                </c:pt>
                <c:pt idx="35">
                  <c:v>35.0</c:v>
                </c:pt>
                <c:pt idx="36">
                  <c:v>36.0</c:v>
                </c:pt>
                <c:pt idx="37">
                  <c:v>37.0</c:v>
                </c:pt>
                <c:pt idx="38">
                  <c:v>38.0</c:v>
                </c:pt>
                <c:pt idx="39">
                  <c:v>39.0</c:v>
                </c:pt>
                <c:pt idx="40">
                  <c:v>40.0</c:v>
                </c:pt>
                <c:pt idx="41">
                  <c:v>41.0</c:v>
                </c:pt>
                <c:pt idx="42">
                  <c:v>42.0</c:v>
                </c:pt>
                <c:pt idx="43">
                  <c:v>43.0</c:v>
                </c:pt>
                <c:pt idx="44">
                  <c:v>44.0</c:v>
                </c:pt>
                <c:pt idx="45">
                  <c:v>45.0</c:v>
                </c:pt>
                <c:pt idx="46">
                  <c:v>46.0</c:v>
                </c:pt>
                <c:pt idx="47">
                  <c:v>47.0</c:v>
                </c:pt>
                <c:pt idx="48">
                  <c:v>48.0</c:v>
                </c:pt>
                <c:pt idx="49">
                  <c:v>49.0</c:v>
                </c:pt>
                <c:pt idx="50">
                  <c:v>50.0</c:v>
                </c:pt>
                <c:pt idx="51">
                  <c:v>51.0</c:v>
                </c:pt>
                <c:pt idx="52">
                  <c:v>52.0</c:v>
                </c:pt>
                <c:pt idx="53">
                  <c:v>53.0</c:v>
                </c:pt>
                <c:pt idx="54">
                  <c:v>54.0</c:v>
                </c:pt>
                <c:pt idx="55">
                  <c:v>55.0</c:v>
                </c:pt>
                <c:pt idx="56">
                  <c:v>56.0</c:v>
                </c:pt>
                <c:pt idx="57">
                  <c:v>57.0</c:v>
                </c:pt>
                <c:pt idx="58">
                  <c:v>58.0</c:v>
                </c:pt>
                <c:pt idx="59">
                  <c:v>59.0</c:v>
                </c:pt>
                <c:pt idx="60">
                  <c:v>60.0</c:v>
                </c:pt>
                <c:pt idx="61">
                  <c:v>61.0</c:v>
                </c:pt>
                <c:pt idx="62">
                  <c:v>62.0</c:v>
                </c:pt>
                <c:pt idx="63">
                  <c:v>63.0</c:v>
                </c:pt>
                <c:pt idx="64">
                  <c:v>64.0</c:v>
                </c:pt>
                <c:pt idx="65">
                  <c:v>65.0</c:v>
                </c:pt>
                <c:pt idx="66">
                  <c:v>66.0</c:v>
                </c:pt>
                <c:pt idx="67">
                  <c:v>67.0</c:v>
                </c:pt>
                <c:pt idx="68">
                  <c:v>68.0</c:v>
                </c:pt>
                <c:pt idx="69">
                  <c:v>69.0</c:v>
                </c:pt>
                <c:pt idx="70">
                  <c:v>70.0</c:v>
                </c:pt>
                <c:pt idx="71">
                  <c:v>71.0</c:v>
                </c:pt>
                <c:pt idx="72">
                  <c:v>72.0</c:v>
                </c:pt>
                <c:pt idx="73">
                  <c:v>73.0</c:v>
                </c:pt>
                <c:pt idx="74">
                  <c:v>74.0</c:v>
                </c:pt>
                <c:pt idx="75">
                  <c:v>75.0</c:v>
                </c:pt>
                <c:pt idx="76">
                  <c:v>76.0</c:v>
                </c:pt>
                <c:pt idx="77">
                  <c:v>77.0</c:v>
                </c:pt>
                <c:pt idx="78">
                  <c:v>78.0</c:v>
                </c:pt>
                <c:pt idx="79">
                  <c:v>79.0</c:v>
                </c:pt>
                <c:pt idx="80">
                  <c:v>80.0</c:v>
                </c:pt>
                <c:pt idx="81">
                  <c:v>81.0</c:v>
                </c:pt>
                <c:pt idx="82">
                  <c:v>82.0</c:v>
                </c:pt>
                <c:pt idx="83">
                  <c:v>83.0</c:v>
                </c:pt>
                <c:pt idx="84">
                  <c:v>84.0</c:v>
                </c:pt>
                <c:pt idx="85">
                  <c:v>85.0</c:v>
                </c:pt>
                <c:pt idx="86">
                  <c:v>86.0</c:v>
                </c:pt>
                <c:pt idx="87">
                  <c:v>87.0</c:v>
                </c:pt>
                <c:pt idx="88">
                  <c:v>88.0</c:v>
                </c:pt>
                <c:pt idx="89">
                  <c:v>89.0</c:v>
                </c:pt>
                <c:pt idx="90">
                  <c:v>90.0</c:v>
                </c:pt>
                <c:pt idx="91">
                  <c:v>91.0</c:v>
                </c:pt>
                <c:pt idx="92">
                  <c:v>92.0</c:v>
                </c:pt>
                <c:pt idx="93">
                  <c:v>93.0</c:v>
                </c:pt>
                <c:pt idx="94">
                  <c:v>94.0</c:v>
                </c:pt>
                <c:pt idx="95">
                  <c:v>95.0</c:v>
                </c:pt>
                <c:pt idx="96">
                  <c:v>96.0</c:v>
                </c:pt>
                <c:pt idx="97">
                  <c:v>97.0</c:v>
                </c:pt>
                <c:pt idx="98">
                  <c:v>98.0</c:v>
                </c:pt>
                <c:pt idx="99">
                  <c:v>99.0</c:v>
                </c:pt>
                <c:pt idx="100">
                  <c:v>100.0</c:v>
                </c:pt>
                <c:pt idx="101">
                  <c:v>101.0</c:v>
                </c:pt>
                <c:pt idx="102">
                  <c:v>102.0</c:v>
                </c:pt>
                <c:pt idx="103">
                  <c:v>103.0</c:v>
                </c:pt>
                <c:pt idx="104">
                  <c:v>104.0</c:v>
                </c:pt>
                <c:pt idx="105">
                  <c:v>105.0</c:v>
                </c:pt>
                <c:pt idx="106">
                  <c:v>106.0</c:v>
                </c:pt>
                <c:pt idx="107">
                  <c:v>107.0</c:v>
                </c:pt>
                <c:pt idx="108">
                  <c:v>108.0</c:v>
                </c:pt>
                <c:pt idx="109">
                  <c:v>109.0</c:v>
                </c:pt>
                <c:pt idx="110">
                  <c:v>110.0</c:v>
                </c:pt>
                <c:pt idx="111">
                  <c:v>111.0</c:v>
                </c:pt>
                <c:pt idx="112">
                  <c:v>112.0</c:v>
                </c:pt>
                <c:pt idx="113">
                  <c:v>113.0</c:v>
                </c:pt>
                <c:pt idx="114">
                  <c:v>114.0</c:v>
                </c:pt>
                <c:pt idx="115">
                  <c:v>115.0</c:v>
                </c:pt>
                <c:pt idx="116">
                  <c:v>116.0</c:v>
                </c:pt>
                <c:pt idx="117">
                  <c:v>117.0</c:v>
                </c:pt>
                <c:pt idx="118">
                  <c:v>118.0</c:v>
                </c:pt>
                <c:pt idx="119">
                  <c:v>119.0</c:v>
                </c:pt>
                <c:pt idx="120">
                  <c:v>120.0</c:v>
                </c:pt>
                <c:pt idx="121">
                  <c:v>121.0</c:v>
                </c:pt>
                <c:pt idx="122">
                  <c:v>122.0</c:v>
                </c:pt>
                <c:pt idx="123">
                  <c:v>123.0</c:v>
                </c:pt>
                <c:pt idx="124">
                  <c:v>124.0</c:v>
                </c:pt>
                <c:pt idx="125">
                  <c:v>125.0</c:v>
                </c:pt>
                <c:pt idx="126">
                  <c:v>126.0</c:v>
                </c:pt>
                <c:pt idx="127">
                  <c:v>127.0</c:v>
                </c:pt>
                <c:pt idx="128">
                  <c:v>128.0</c:v>
                </c:pt>
                <c:pt idx="129">
                  <c:v>129.0</c:v>
                </c:pt>
                <c:pt idx="130">
                  <c:v>130.0</c:v>
                </c:pt>
                <c:pt idx="131">
                  <c:v>131.0</c:v>
                </c:pt>
                <c:pt idx="132">
                  <c:v>132.0</c:v>
                </c:pt>
                <c:pt idx="133">
                  <c:v>133.0</c:v>
                </c:pt>
              </c:numCache>
            </c:numRef>
          </c:cat>
          <c:val>
            <c:numRef>
              <c:f>Gly_first_analysis!$C$64:$DL$64</c:f>
              <c:numCache>
                <c:formatCode>General</c:formatCode>
                <c:ptCount val="114"/>
                <c:pt idx="1">
                  <c:v>7.19</c:v>
                </c:pt>
                <c:pt idx="3">
                  <c:v>7.233333333333333</c:v>
                </c:pt>
                <c:pt idx="5">
                  <c:v>6.926666666666666</c:v>
                </c:pt>
                <c:pt idx="7">
                  <c:v>7.143333333333333</c:v>
                </c:pt>
                <c:pt idx="9">
                  <c:v>6.026666666666667</c:v>
                </c:pt>
                <c:pt idx="11">
                  <c:v>5.996666666666666</c:v>
                </c:pt>
                <c:pt idx="13">
                  <c:v>5.833333333333332</c:v>
                </c:pt>
                <c:pt idx="15">
                  <c:v>5.716666666666665</c:v>
                </c:pt>
                <c:pt idx="17">
                  <c:v>5.696666666666666</c:v>
                </c:pt>
                <c:pt idx="19">
                  <c:v>5.636666666666666</c:v>
                </c:pt>
                <c:pt idx="21">
                  <c:v>5.753333333333333</c:v>
                </c:pt>
                <c:pt idx="23">
                  <c:v>5.866666666666667</c:v>
                </c:pt>
                <c:pt idx="25">
                  <c:v>5.78</c:v>
                </c:pt>
                <c:pt idx="27">
                  <c:v>5.593333333333333</c:v>
                </c:pt>
                <c:pt idx="29">
                  <c:v>5.796666666666666</c:v>
                </c:pt>
                <c:pt idx="31">
                  <c:v>6.266666666666665</c:v>
                </c:pt>
                <c:pt idx="33">
                  <c:v>6.359999999999999</c:v>
                </c:pt>
                <c:pt idx="35">
                  <c:v>7.100000000000001</c:v>
                </c:pt>
                <c:pt idx="37">
                  <c:v>6.996666666666666</c:v>
                </c:pt>
                <c:pt idx="39">
                  <c:v>6.996666666666666</c:v>
                </c:pt>
                <c:pt idx="41">
                  <c:v>6.94</c:v>
                </c:pt>
                <c:pt idx="43">
                  <c:v>6.93</c:v>
                </c:pt>
                <c:pt idx="46">
                  <c:v>7.153333333333333</c:v>
                </c:pt>
                <c:pt idx="49">
                  <c:v>7.006666666666666</c:v>
                </c:pt>
                <c:pt idx="51">
                  <c:v>7.056666666666665</c:v>
                </c:pt>
                <c:pt idx="53">
                  <c:v>7.03</c:v>
                </c:pt>
                <c:pt idx="55">
                  <c:v>7.123333333333332</c:v>
                </c:pt>
                <c:pt idx="57">
                  <c:v>7.329999999999999</c:v>
                </c:pt>
                <c:pt idx="59">
                  <c:v>7.21</c:v>
                </c:pt>
                <c:pt idx="61">
                  <c:v>7.16</c:v>
                </c:pt>
                <c:pt idx="63">
                  <c:v>7.233333333333333</c:v>
                </c:pt>
                <c:pt idx="65">
                  <c:v>7.406666666666666</c:v>
                </c:pt>
                <c:pt idx="67">
                  <c:v>7.09</c:v>
                </c:pt>
                <c:pt idx="69">
                  <c:v>7.086666666666666</c:v>
                </c:pt>
                <c:pt idx="71">
                  <c:v>7.283333333333334</c:v>
                </c:pt>
                <c:pt idx="73">
                  <c:v>7.25</c:v>
                </c:pt>
                <c:pt idx="75">
                  <c:v>7.193333333333334</c:v>
                </c:pt>
                <c:pt idx="77">
                  <c:v>7.216666666666665</c:v>
                </c:pt>
                <c:pt idx="79">
                  <c:v>7.24</c:v>
                </c:pt>
                <c:pt idx="81">
                  <c:v>7.263333333333332</c:v>
                </c:pt>
                <c:pt idx="83">
                  <c:v>7.296666666666666</c:v>
                </c:pt>
                <c:pt idx="85">
                  <c:v>7.29</c:v>
                </c:pt>
                <c:pt idx="87">
                  <c:v>7.303333333333333</c:v>
                </c:pt>
                <c:pt idx="89">
                  <c:v>7.333333333333332</c:v>
                </c:pt>
                <c:pt idx="91">
                  <c:v>7.526666666666666</c:v>
                </c:pt>
                <c:pt idx="93">
                  <c:v>6.953333333333333</c:v>
                </c:pt>
                <c:pt idx="97">
                  <c:v>6.12</c:v>
                </c:pt>
                <c:pt idx="99">
                  <c:v>7.05</c:v>
                </c:pt>
                <c:pt idx="101">
                  <c:v>7.32</c:v>
                </c:pt>
                <c:pt idx="103">
                  <c:v>7.223333333333332</c:v>
                </c:pt>
                <c:pt idx="105">
                  <c:v>7.176666666666666</c:v>
                </c:pt>
                <c:pt idx="107">
                  <c:v>7.106666666666666</c:v>
                </c:pt>
                <c:pt idx="109">
                  <c:v>7.143333333333333</c:v>
                </c:pt>
                <c:pt idx="111">
                  <c:v>7.25</c:v>
                </c:pt>
                <c:pt idx="113">
                  <c:v>7.406666666666666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95470392"/>
        <c:axId val="2095735064"/>
      </c:lineChart>
      <c:catAx>
        <c:axId val="209553394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Day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2095594440"/>
        <c:crosses val="autoZero"/>
        <c:auto val="1"/>
        <c:lblAlgn val="ctr"/>
        <c:lblOffset val="100"/>
        <c:tickLblSkip val="10"/>
        <c:noMultiLvlLbl val="0"/>
      </c:catAx>
      <c:valAx>
        <c:axId val="2095594440"/>
        <c:scaling>
          <c:orientation val="minMax"/>
          <c:min val="0.0"/>
        </c:scaling>
        <c:delete val="0"/>
        <c:axPos val="l"/>
        <c:majorGridlines>
          <c:spPr>
            <a:ln>
              <a:noFill/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% Methane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2095533944"/>
        <c:crosses val="autoZero"/>
        <c:crossBetween val="between"/>
      </c:valAx>
      <c:valAx>
        <c:axId val="2095735064"/>
        <c:scaling>
          <c:orientation val="minMax"/>
          <c:max val="9.0"/>
          <c:min val="4.0"/>
        </c:scaling>
        <c:delete val="0"/>
        <c:axPos val="r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pH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2095470392"/>
        <c:crosses val="max"/>
        <c:crossBetween val="between"/>
      </c:valAx>
      <c:catAx>
        <c:axId val="209547039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2095735064"/>
        <c:crosses val="autoZero"/>
        <c:auto val="1"/>
        <c:lblAlgn val="ctr"/>
        <c:lblOffset val="100"/>
        <c:noMultiLvlLbl val="0"/>
      </c:catAx>
    </c:plotArea>
    <c:legend>
      <c:legendPos val="r"/>
      <c:layout>
        <c:manualLayout>
          <c:xMode val="edge"/>
          <c:yMode val="edge"/>
          <c:x val="0.10520226120038"/>
          <c:y val="0.134736852927905"/>
          <c:w val="0.127463916222948"/>
          <c:h val="0.107326347047233"/>
        </c:manualLayout>
      </c:layout>
      <c:overlay val="0"/>
    </c:legend>
    <c:plotVisOnly val="1"/>
    <c:dispBlanksAs val="gap"/>
    <c:showDLblsOverMax val="0"/>
  </c:chart>
  <c:printSettings>
    <c:headerFooter/>
    <c:pageMargins b="0.750000000000002" l="0.700000000000001" r="0.700000000000001" t="0.750000000000002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Performance parameters for the control treatment </a:t>
            </a:r>
            <a:r>
              <a:rPr lang="en-US" sz="1200"/>
              <a:t>(</a:t>
            </a:r>
            <a:r>
              <a:rPr lang="en-US" sz="1100"/>
              <a:t>n</a:t>
            </a:r>
            <a:r>
              <a:rPr lang="en-US" sz="1100" baseline="0"/>
              <a:t> = 3 </a:t>
            </a:r>
            <a:r>
              <a:rPr lang="en-US" sz="1100" baseline="0">
                <a:latin typeface="Calibri"/>
                <a:cs typeface="Calibri"/>
              </a:rPr>
              <a:t>± SD)</a:t>
            </a:r>
            <a:endParaRPr lang="en-US" sz="1200"/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0855384852210743"/>
          <c:y val="0.121976564232449"/>
          <c:w val="0.833554385349438"/>
          <c:h val="0.723539307030895"/>
        </c:manualLayout>
      </c:layout>
      <c:lineChart>
        <c:grouping val="standard"/>
        <c:varyColors val="0"/>
        <c:ser>
          <c:idx val="1"/>
          <c:order val="1"/>
          <c:tx>
            <c:strRef>
              <c:f>Gly_first_analysis!$B$32</c:f>
              <c:strCache>
                <c:ptCount val="1"/>
                <c:pt idx="0">
                  <c:v>% Methane</c:v>
                </c:pt>
              </c:strCache>
            </c:strRef>
          </c:tx>
          <c:spPr>
            <a:ln>
              <a:solidFill>
                <a:schemeClr val="bg1">
                  <a:lumMod val="65000"/>
                </a:schemeClr>
              </a:solidFill>
            </a:ln>
          </c:spPr>
          <c:marker>
            <c:spPr>
              <a:noFill/>
              <a:ln>
                <a:solidFill>
                  <a:schemeClr val="bg1">
                    <a:lumMod val="50000"/>
                  </a:schemeClr>
                </a:solidFill>
              </a:ln>
            </c:spPr>
          </c:marker>
          <c:errBars>
            <c:errDir val="y"/>
            <c:errBarType val="both"/>
            <c:errValType val="cust"/>
            <c:noEndCap val="0"/>
            <c:plus>
              <c:numRef>
                <c:f>Gly_first_analysis!$C$37:$EF$37</c:f>
                <c:numCache>
                  <c:formatCode>General</c:formatCode>
                  <c:ptCount val="134"/>
                  <c:pt idx="0">
                    <c:v>0.0</c:v>
                  </c:pt>
                  <c:pt idx="1">
                    <c:v>3.008875759039146</c:v>
                  </c:pt>
                  <c:pt idx="2">
                    <c:v>6.842026990105601</c:v>
                  </c:pt>
                  <c:pt idx="3">
                    <c:v>5.57494394590654</c:v>
                  </c:pt>
                  <c:pt idx="4">
                    <c:v>2.569695182961076</c:v>
                  </c:pt>
                  <c:pt idx="5">
                    <c:v>2.653927906581737</c:v>
                  </c:pt>
                  <c:pt idx="6">
                    <c:v>10.15923225445707</c:v>
                  </c:pt>
                  <c:pt idx="7">
                    <c:v>18.1074570274238</c:v>
                  </c:pt>
                  <c:pt idx="8">
                    <c:v>2.804163571073082</c:v>
                  </c:pt>
                  <c:pt idx="9">
                    <c:v>3.223352292257237</c:v>
                  </c:pt>
                  <c:pt idx="10">
                    <c:v>7.937253933193828</c:v>
                  </c:pt>
                  <c:pt idx="11">
                    <c:v>2.93087017795057</c:v>
                  </c:pt>
                  <c:pt idx="12">
                    <c:v>7.300913184892243</c:v>
                  </c:pt>
                  <c:pt idx="13">
                    <c:v>0.608276253029825</c:v>
                  </c:pt>
                  <c:pt idx="14">
                    <c:v>7.366365001364872</c:v>
                  </c:pt>
                  <c:pt idx="15">
                    <c:v>4.957149718672347</c:v>
                  </c:pt>
                  <c:pt idx="16">
                    <c:v>3.504283093587047</c:v>
                  </c:pt>
                  <c:pt idx="17">
                    <c:v>1.493318452306806</c:v>
                  </c:pt>
                  <c:pt idx="18">
                    <c:v>2.212088003071603</c:v>
                  </c:pt>
                  <c:pt idx="19">
                    <c:v>0.519615242270666</c:v>
                  </c:pt>
                  <c:pt idx="20">
                    <c:v>4.52364160089339</c:v>
                  </c:pt>
                  <c:pt idx="21">
                    <c:v>2.138535324312728</c:v>
                  </c:pt>
                  <c:pt idx="22">
                    <c:v>3.564173583501979</c:v>
                  </c:pt>
                  <c:pt idx="23">
                    <c:v>0.945163125250519</c:v>
                  </c:pt>
                  <c:pt idx="24">
                    <c:v>1.861003313627716</c:v>
                  </c:pt>
                  <c:pt idx="25">
                    <c:v>1.069267662156364</c:v>
                  </c:pt>
                  <c:pt idx="26">
                    <c:v>2.478574859336173</c:v>
                  </c:pt>
                  <c:pt idx="27">
                    <c:v>2.695057204092953</c:v>
                  </c:pt>
                  <c:pt idx="28">
                    <c:v>3.253203549323856</c:v>
                  </c:pt>
                  <c:pt idx="29">
                    <c:v>2.34307490277199</c:v>
                  </c:pt>
                  <c:pt idx="30">
                    <c:v>2.025668613898469</c:v>
                  </c:pt>
                  <c:pt idx="31">
                    <c:v>1.153256259467081</c:v>
                  </c:pt>
                  <c:pt idx="32">
                    <c:v>0.866025403784439</c:v>
                  </c:pt>
                  <c:pt idx="33">
                    <c:v>2.451530134426255</c:v>
                  </c:pt>
                  <c:pt idx="34">
                    <c:v>0.723417813807028</c:v>
                  </c:pt>
                  <c:pt idx="35">
                    <c:v>2.251666049839541</c:v>
                  </c:pt>
                  <c:pt idx="36">
                    <c:v>1.212435565298215</c:v>
                  </c:pt>
                  <c:pt idx="37">
                    <c:v>0.404145188432743</c:v>
                  </c:pt>
                  <c:pt idx="38">
                    <c:v>2.351595203260971</c:v>
                  </c:pt>
                  <c:pt idx="39">
                    <c:v>2.112660250332109</c:v>
                  </c:pt>
                  <c:pt idx="40">
                    <c:v>1.915724406066804</c:v>
                  </c:pt>
                  <c:pt idx="41">
                    <c:v>0.854400374531754</c:v>
                  </c:pt>
                  <c:pt idx="42">
                    <c:v>2.271563338320109</c:v>
                  </c:pt>
                  <c:pt idx="43">
                    <c:v>2.83783955383904</c:v>
                  </c:pt>
                  <c:pt idx="44">
                    <c:v>1.457166199626291</c:v>
                  </c:pt>
                  <c:pt idx="45">
                    <c:v>1.473091986265626</c:v>
                  </c:pt>
                  <c:pt idx="46">
                    <c:v>4.132795663954365</c:v>
                  </c:pt>
                  <c:pt idx="47">
                    <c:v>3.458805188693536</c:v>
                  </c:pt>
                  <c:pt idx="48">
                    <c:v>0.458257569495587</c:v>
                  </c:pt>
                  <c:pt idx="49">
                    <c:v>0.650640709864777</c:v>
                  </c:pt>
                  <c:pt idx="50">
                    <c:v>2.830783166074952</c:v>
                  </c:pt>
                  <c:pt idx="51">
                    <c:v>1.352774925846869</c:v>
                  </c:pt>
                  <c:pt idx="52">
                    <c:v>1.800000000000004</c:v>
                  </c:pt>
                  <c:pt idx="53">
                    <c:v>0.901849950564577</c:v>
                  </c:pt>
                  <c:pt idx="54">
                    <c:v>0.300000000000004</c:v>
                  </c:pt>
                  <c:pt idx="55">
                    <c:v>1.571623364550173</c:v>
                  </c:pt>
                  <c:pt idx="56">
                    <c:v>1.985782801147529</c:v>
                  </c:pt>
                  <c:pt idx="57">
                    <c:v>2.260530911091466</c:v>
                  </c:pt>
                  <c:pt idx="58">
                    <c:v>0.896288643983253</c:v>
                  </c:pt>
                  <c:pt idx="59">
                    <c:v>1.808314132002517</c:v>
                  </c:pt>
                  <c:pt idx="60">
                    <c:v>1.789785834487845</c:v>
                  </c:pt>
                  <c:pt idx="61">
                    <c:v>0.624499799839842</c:v>
                  </c:pt>
                  <c:pt idx="62">
                    <c:v>0.899999999999999</c:v>
                  </c:pt>
                  <c:pt idx="63">
                    <c:v>0.0577350269189593</c:v>
                  </c:pt>
                  <c:pt idx="64">
                    <c:v>1.824828759089465</c:v>
                  </c:pt>
                  <c:pt idx="65">
                    <c:v>0.873689494805412</c:v>
                  </c:pt>
                  <c:pt idx="66">
                    <c:v>5.259594407683288</c:v>
                  </c:pt>
                  <c:pt idx="67">
                    <c:v>3.121431295629189</c:v>
                  </c:pt>
                  <c:pt idx="68">
                    <c:v>1.21243556529821</c:v>
                  </c:pt>
                  <c:pt idx="69">
                    <c:v>2.052640575778755</c:v>
                  </c:pt>
                  <c:pt idx="70">
                    <c:v>0.723417813807023</c:v>
                  </c:pt>
                  <c:pt idx="71">
                    <c:v>0.513160143944689</c:v>
                  </c:pt>
                  <c:pt idx="72">
                    <c:v>1.026320287889378</c:v>
                  </c:pt>
                  <c:pt idx="73">
                    <c:v>4.1645327869202</c:v>
                  </c:pt>
                  <c:pt idx="74">
                    <c:v>2.402776172125352</c:v>
                  </c:pt>
                  <c:pt idx="75">
                    <c:v>3.175426480542942</c:v>
                  </c:pt>
                  <c:pt idx="76">
                    <c:v>2.450170062124936</c:v>
                  </c:pt>
                  <c:pt idx="77">
                    <c:v>1.011599393699568</c:v>
                  </c:pt>
                  <c:pt idx="78">
                    <c:v>1.212435565298217</c:v>
                  </c:pt>
                  <c:pt idx="79">
                    <c:v>1.497776129244068</c:v>
                  </c:pt>
                  <c:pt idx="80">
                    <c:v>1.950213663508013</c:v>
                  </c:pt>
                  <c:pt idx="81">
                    <c:v>1.001665280087778</c:v>
                  </c:pt>
                  <c:pt idx="82">
                    <c:v>1.301281419729539</c:v>
                  </c:pt>
                  <c:pt idx="83">
                    <c:v>0.981495457622365</c:v>
                  </c:pt>
                  <c:pt idx="84">
                    <c:v>0.808290376865479</c:v>
                  </c:pt>
                  <c:pt idx="85">
                    <c:v>0.665832811847942</c:v>
                  </c:pt>
                  <c:pt idx="86">
                    <c:v>9.694843990493126</c:v>
                  </c:pt>
                  <c:pt idx="87">
                    <c:v>2.11660104885167</c:v>
                  </c:pt>
                  <c:pt idx="88">
                    <c:v>0.709459888459762</c:v>
                  </c:pt>
                  <c:pt idx="89">
                    <c:v>1.242309676905614</c:v>
                  </c:pt>
                  <c:pt idx="90">
                    <c:v>0.550757054728608</c:v>
                  </c:pt>
                  <c:pt idx="91">
                    <c:v>6.993568473962348</c:v>
                  </c:pt>
                  <c:pt idx="92">
                    <c:v>5.564470624716568</c:v>
                  </c:pt>
                  <c:pt idx="93">
                    <c:v>2.816025568065747</c:v>
                  </c:pt>
                  <c:pt idx="94">
                    <c:v>8.86058688801146</c:v>
                  </c:pt>
                  <c:pt idx="95">
                    <c:v>9.42549733435855</c:v>
                  </c:pt>
                  <c:pt idx="96">
                    <c:v>25.73868683519032</c:v>
                  </c:pt>
                  <c:pt idx="97">
                    <c:v>4.030508652763322</c:v>
                  </c:pt>
                  <c:pt idx="98">
                    <c:v>0.0</c:v>
                  </c:pt>
                  <c:pt idx="99">
                    <c:v>6.527122898592719</c:v>
                  </c:pt>
                  <c:pt idx="100">
                    <c:v>1.69705627484773</c:v>
                  </c:pt>
                  <c:pt idx="101">
                    <c:v>20.08183258569794</c:v>
                  </c:pt>
                  <c:pt idx="102">
                    <c:v>22.69812767608818</c:v>
                  </c:pt>
                  <c:pt idx="103">
                    <c:v>0.989949493661167</c:v>
                  </c:pt>
                  <c:pt idx="104">
                    <c:v>16.97056274847714</c:v>
                  </c:pt>
                  <c:pt idx="105">
                    <c:v>12.94005409571382</c:v>
                  </c:pt>
                  <c:pt idx="106">
                    <c:v>12.94005409571382</c:v>
                  </c:pt>
                  <c:pt idx="107">
                    <c:v>21.35462479183374</c:v>
                  </c:pt>
                  <c:pt idx="108">
                    <c:v>16.2634559672906</c:v>
                  </c:pt>
                  <c:pt idx="109">
                    <c:v>19.16259377015544</c:v>
                  </c:pt>
                  <c:pt idx="110">
                    <c:v>17.1826947828331</c:v>
                  </c:pt>
                  <c:pt idx="111">
                    <c:v>9.828784258493005</c:v>
                  </c:pt>
                  <c:pt idx="112">
                    <c:v>4.101219330881967</c:v>
                  </c:pt>
                  <c:pt idx="113">
                    <c:v>1.060660171779821</c:v>
                  </c:pt>
                  <c:pt idx="114">
                    <c:v>15.13208511739212</c:v>
                  </c:pt>
                  <c:pt idx="115">
                    <c:v>33.02188668141177</c:v>
                  </c:pt>
                  <c:pt idx="116">
                    <c:v>27.57716446627535</c:v>
                  </c:pt>
                  <c:pt idx="118">
                    <c:v>24.89015869776646</c:v>
                  </c:pt>
                  <c:pt idx="119">
                    <c:v>11.9501046020527</c:v>
                  </c:pt>
                  <c:pt idx="120">
                    <c:v>4.80832611206852</c:v>
                  </c:pt>
                  <c:pt idx="121">
                    <c:v>1.414213562373095</c:v>
                  </c:pt>
                  <c:pt idx="122">
                    <c:v>0.919238815542515</c:v>
                  </c:pt>
                  <c:pt idx="123">
                    <c:v>0.707106781186548</c:v>
                  </c:pt>
                  <c:pt idx="124">
                    <c:v>2.687005768508878</c:v>
                  </c:pt>
                  <c:pt idx="125">
                    <c:v>6.222539674441616</c:v>
                  </c:pt>
                  <c:pt idx="127">
                    <c:v>1.626345596729057</c:v>
                  </c:pt>
                  <c:pt idx="128">
                    <c:v>10.96015510839149</c:v>
                  </c:pt>
                  <c:pt idx="129">
                    <c:v>1.343502884254434</c:v>
                  </c:pt>
                  <c:pt idx="130">
                    <c:v>2.474873734152916</c:v>
                  </c:pt>
                  <c:pt idx="131">
                    <c:v>0.212132034355962</c:v>
                  </c:pt>
                  <c:pt idx="132">
                    <c:v>3.252691193458125</c:v>
                  </c:pt>
                  <c:pt idx="133">
                    <c:v>2.121320343559642</c:v>
                  </c:pt>
                </c:numCache>
              </c:numRef>
            </c:plus>
            <c:minus>
              <c:numRef>
                <c:f>Gly_first_analysis!$C$37:$EF$37</c:f>
                <c:numCache>
                  <c:formatCode>General</c:formatCode>
                  <c:ptCount val="134"/>
                  <c:pt idx="0">
                    <c:v>0.0</c:v>
                  </c:pt>
                  <c:pt idx="1">
                    <c:v>3.008875759039146</c:v>
                  </c:pt>
                  <c:pt idx="2">
                    <c:v>6.842026990105601</c:v>
                  </c:pt>
                  <c:pt idx="3">
                    <c:v>5.57494394590654</c:v>
                  </c:pt>
                  <c:pt idx="4">
                    <c:v>2.569695182961076</c:v>
                  </c:pt>
                  <c:pt idx="5">
                    <c:v>2.653927906581737</c:v>
                  </c:pt>
                  <c:pt idx="6">
                    <c:v>10.15923225445707</c:v>
                  </c:pt>
                  <c:pt idx="7">
                    <c:v>18.1074570274238</c:v>
                  </c:pt>
                  <c:pt idx="8">
                    <c:v>2.804163571073082</c:v>
                  </c:pt>
                  <c:pt idx="9">
                    <c:v>3.223352292257237</c:v>
                  </c:pt>
                  <c:pt idx="10">
                    <c:v>7.937253933193828</c:v>
                  </c:pt>
                  <c:pt idx="11">
                    <c:v>2.93087017795057</c:v>
                  </c:pt>
                  <c:pt idx="12">
                    <c:v>7.300913184892243</c:v>
                  </c:pt>
                  <c:pt idx="13">
                    <c:v>0.608276253029825</c:v>
                  </c:pt>
                  <c:pt idx="14">
                    <c:v>7.366365001364872</c:v>
                  </c:pt>
                  <c:pt idx="15">
                    <c:v>4.957149718672347</c:v>
                  </c:pt>
                  <c:pt idx="16">
                    <c:v>3.504283093587047</c:v>
                  </c:pt>
                  <c:pt idx="17">
                    <c:v>1.493318452306806</c:v>
                  </c:pt>
                  <c:pt idx="18">
                    <c:v>2.212088003071603</c:v>
                  </c:pt>
                  <c:pt idx="19">
                    <c:v>0.519615242270666</c:v>
                  </c:pt>
                  <c:pt idx="20">
                    <c:v>4.52364160089339</c:v>
                  </c:pt>
                  <c:pt idx="21">
                    <c:v>2.138535324312728</c:v>
                  </c:pt>
                  <c:pt idx="22">
                    <c:v>3.564173583501979</c:v>
                  </c:pt>
                  <c:pt idx="23">
                    <c:v>0.945163125250519</c:v>
                  </c:pt>
                  <c:pt idx="24">
                    <c:v>1.861003313627716</c:v>
                  </c:pt>
                  <c:pt idx="25">
                    <c:v>1.069267662156364</c:v>
                  </c:pt>
                  <c:pt idx="26">
                    <c:v>2.478574859336173</c:v>
                  </c:pt>
                  <c:pt idx="27">
                    <c:v>2.695057204092953</c:v>
                  </c:pt>
                  <c:pt idx="28">
                    <c:v>3.253203549323856</c:v>
                  </c:pt>
                  <c:pt idx="29">
                    <c:v>2.34307490277199</c:v>
                  </c:pt>
                  <c:pt idx="30">
                    <c:v>2.025668613898469</c:v>
                  </c:pt>
                  <c:pt idx="31">
                    <c:v>1.153256259467081</c:v>
                  </c:pt>
                  <c:pt idx="32">
                    <c:v>0.866025403784439</c:v>
                  </c:pt>
                  <c:pt idx="33">
                    <c:v>2.451530134426255</c:v>
                  </c:pt>
                  <c:pt idx="34">
                    <c:v>0.723417813807028</c:v>
                  </c:pt>
                  <c:pt idx="35">
                    <c:v>2.251666049839541</c:v>
                  </c:pt>
                  <c:pt idx="36">
                    <c:v>1.212435565298215</c:v>
                  </c:pt>
                  <c:pt idx="37">
                    <c:v>0.404145188432743</c:v>
                  </c:pt>
                  <c:pt idx="38">
                    <c:v>2.351595203260971</c:v>
                  </c:pt>
                  <c:pt idx="39">
                    <c:v>2.112660250332109</c:v>
                  </c:pt>
                  <c:pt idx="40">
                    <c:v>1.915724406066804</c:v>
                  </c:pt>
                  <c:pt idx="41">
                    <c:v>0.854400374531754</c:v>
                  </c:pt>
                  <c:pt idx="42">
                    <c:v>2.271563338320109</c:v>
                  </c:pt>
                  <c:pt idx="43">
                    <c:v>2.83783955383904</c:v>
                  </c:pt>
                  <c:pt idx="44">
                    <c:v>1.457166199626291</c:v>
                  </c:pt>
                  <c:pt idx="45">
                    <c:v>1.473091986265626</c:v>
                  </c:pt>
                  <c:pt idx="46">
                    <c:v>4.132795663954365</c:v>
                  </c:pt>
                  <c:pt idx="47">
                    <c:v>3.458805188693536</c:v>
                  </c:pt>
                  <c:pt idx="48">
                    <c:v>0.458257569495587</c:v>
                  </c:pt>
                  <c:pt idx="49">
                    <c:v>0.650640709864777</c:v>
                  </c:pt>
                  <c:pt idx="50">
                    <c:v>2.830783166074952</c:v>
                  </c:pt>
                  <c:pt idx="51">
                    <c:v>1.352774925846869</c:v>
                  </c:pt>
                  <c:pt idx="52">
                    <c:v>1.800000000000004</c:v>
                  </c:pt>
                  <c:pt idx="53">
                    <c:v>0.901849950564577</c:v>
                  </c:pt>
                  <c:pt idx="54">
                    <c:v>0.300000000000004</c:v>
                  </c:pt>
                  <c:pt idx="55">
                    <c:v>1.571623364550173</c:v>
                  </c:pt>
                  <c:pt idx="56">
                    <c:v>1.985782801147529</c:v>
                  </c:pt>
                  <c:pt idx="57">
                    <c:v>2.260530911091466</c:v>
                  </c:pt>
                  <c:pt idx="58">
                    <c:v>0.896288643983253</c:v>
                  </c:pt>
                  <c:pt idx="59">
                    <c:v>1.808314132002517</c:v>
                  </c:pt>
                  <c:pt idx="60">
                    <c:v>1.789785834487845</c:v>
                  </c:pt>
                  <c:pt idx="61">
                    <c:v>0.624499799839842</c:v>
                  </c:pt>
                  <c:pt idx="62">
                    <c:v>0.899999999999999</c:v>
                  </c:pt>
                  <c:pt idx="63">
                    <c:v>0.0577350269189593</c:v>
                  </c:pt>
                  <c:pt idx="64">
                    <c:v>1.824828759089465</c:v>
                  </c:pt>
                  <c:pt idx="65">
                    <c:v>0.873689494805412</c:v>
                  </c:pt>
                  <c:pt idx="66">
                    <c:v>5.259594407683288</c:v>
                  </c:pt>
                  <c:pt idx="67">
                    <c:v>3.121431295629189</c:v>
                  </c:pt>
                  <c:pt idx="68">
                    <c:v>1.21243556529821</c:v>
                  </c:pt>
                  <c:pt idx="69">
                    <c:v>2.052640575778755</c:v>
                  </c:pt>
                  <c:pt idx="70">
                    <c:v>0.723417813807023</c:v>
                  </c:pt>
                  <c:pt idx="71">
                    <c:v>0.513160143944689</c:v>
                  </c:pt>
                  <c:pt idx="72">
                    <c:v>1.026320287889378</c:v>
                  </c:pt>
                  <c:pt idx="73">
                    <c:v>4.1645327869202</c:v>
                  </c:pt>
                  <c:pt idx="74">
                    <c:v>2.402776172125352</c:v>
                  </c:pt>
                  <c:pt idx="75">
                    <c:v>3.175426480542942</c:v>
                  </c:pt>
                  <c:pt idx="76">
                    <c:v>2.450170062124936</c:v>
                  </c:pt>
                  <c:pt idx="77">
                    <c:v>1.011599393699568</c:v>
                  </c:pt>
                  <c:pt idx="78">
                    <c:v>1.212435565298217</c:v>
                  </c:pt>
                  <c:pt idx="79">
                    <c:v>1.497776129244068</c:v>
                  </c:pt>
                  <c:pt idx="80">
                    <c:v>1.950213663508013</c:v>
                  </c:pt>
                  <c:pt idx="81">
                    <c:v>1.001665280087778</c:v>
                  </c:pt>
                  <c:pt idx="82">
                    <c:v>1.301281419729539</c:v>
                  </c:pt>
                  <c:pt idx="83">
                    <c:v>0.981495457622365</c:v>
                  </c:pt>
                  <c:pt idx="84">
                    <c:v>0.808290376865479</c:v>
                  </c:pt>
                  <c:pt idx="85">
                    <c:v>0.665832811847942</c:v>
                  </c:pt>
                  <c:pt idx="86">
                    <c:v>9.694843990493126</c:v>
                  </c:pt>
                  <c:pt idx="87">
                    <c:v>2.11660104885167</c:v>
                  </c:pt>
                  <c:pt idx="88">
                    <c:v>0.709459888459762</c:v>
                  </c:pt>
                  <c:pt idx="89">
                    <c:v>1.242309676905614</c:v>
                  </c:pt>
                  <c:pt idx="90">
                    <c:v>0.550757054728608</c:v>
                  </c:pt>
                  <c:pt idx="91">
                    <c:v>6.993568473962348</c:v>
                  </c:pt>
                  <c:pt idx="92">
                    <c:v>5.564470624716568</c:v>
                  </c:pt>
                  <c:pt idx="93">
                    <c:v>2.816025568065747</c:v>
                  </c:pt>
                  <c:pt idx="94">
                    <c:v>8.86058688801146</c:v>
                  </c:pt>
                  <c:pt idx="95">
                    <c:v>9.42549733435855</c:v>
                  </c:pt>
                  <c:pt idx="96">
                    <c:v>25.73868683519032</c:v>
                  </c:pt>
                  <c:pt idx="97">
                    <c:v>4.030508652763322</c:v>
                  </c:pt>
                  <c:pt idx="98">
                    <c:v>0.0</c:v>
                  </c:pt>
                  <c:pt idx="99">
                    <c:v>6.527122898592719</c:v>
                  </c:pt>
                  <c:pt idx="100">
                    <c:v>1.69705627484773</c:v>
                  </c:pt>
                  <c:pt idx="101">
                    <c:v>20.08183258569794</c:v>
                  </c:pt>
                  <c:pt idx="102">
                    <c:v>22.69812767608818</c:v>
                  </c:pt>
                  <c:pt idx="103">
                    <c:v>0.989949493661167</c:v>
                  </c:pt>
                  <c:pt idx="104">
                    <c:v>16.97056274847714</c:v>
                  </c:pt>
                  <c:pt idx="105">
                    <c:v>12.94005409571382</c:v>
                  </c:pt>
                  <c:pt idx="106">
                    <c:v>12.94005409571382</c:v>
                  </c:pt>
                  <c:pt idx="107">
                    <c:v>21.35462479183374</c:v>
                  </c:pt>
                  <c:pt idx="108">
                    <c:v>16.2634559672906</c:v>
                  </c:pt>
                  <c:pt idx="109">
                    <c:v>19.16259377015544</c:v>
                  </c:pt>
                  <c:pt idx="110">
                    <c:v>17.1826947828331</c:v>
                  </c:pt>
                  <c:pt idx="111">
                    <c:v>9.828784258493005</c:v>
                  </c:pt>
                  <c:pt idx="112">
                    <c:v>4.101219330881967</c:v>
                  </c:pt>
                  <c:pt idx="113">
                    <c:v>1.060660171779821</c:v>
                  </c:pt>
                  <c:pt idx="114">
                    <c:v>15.13208511739212</c:v>
                  </c:pt>
                  <c:pt idx="115">
                    <c:v>33.02188668141177</c:v>
                  </c:pt>
                  <c:pt idx="116">
                    <c:v>27.57716446627535</c:v>
                  </c:pt>
                  <c:pt idx="118">
                    <c:v>24.89015869776646</c:v>
                  </c:pt>
                  <c:pt idx="119">
                    <c:v>11.9501046020527</c:v>
                  </c:pt>
                  <c:pt idx="120">
                    <c:v>4.80832611206852</c:v>
                  </c:pt>
                  <c:pt idx="121">
                    <c:v>1.414213562373095</c:v>
                  </c:pt>
                  <c:pt idx="122">
                    <c:v>0.919238815542515</c:v>
                  </c:pt>
                  <c:pt idx="123">
                    <c:v>0.707106781186548</c:v>
                  </c:pt>
                  <c:pt idx="124">
                    <c:v>2.687005768508878</c:v>
                  </c:pt>
                  <c:pt idx="125">
                    <c:v>6.222539674441616</c:v>
                  </c:pt>
                  <c:pt idx="127">
                    <c:v>1.626345596729057</c:v>
                  </c:pt>
                  <c:pt idx="128">
                    <c:v>10.96015510839149</c:v>
                  </c:pt>
                  <c:pt idx="129">
                    <c:v>1.343502884254434</c:v>
                  </c:pt>
                  <c:pt idx="130">
                    <c:v>2.474873734152916</c:v>
                  </c:pt>
                  <c:pt idx="131">
                    <c:v>0.212132034355962</c:v>
                  </c:pt>
                  <c:pt idx="132">
                    <c:v>3.252691193458125</c:v>
                  </c:pt>
                  <c:pt idx="133">
                    <c:v>2.121320343559642</c:v>
                  </c:pt>
                </c:numCache>
              </c:numRef>
            </c:minus>
            <c:spPr>
              <a:ln>
                <a:solidFill>
                  <a:schemeClr val="bg1">
                    <a:lumMod val="75000"/>
                  </a:schemeClr>
                </a:solidFill>
              </a:ln>
            </c:spPr>
          </c:errBars>
          <c:val>
            <c:numRef>
              <c:f>Gly_first_analysis!$C$36:$DL$36</c:f>
              <c:numCache>
                <c:formatCode>General</c:formatCode>
                <c:ptCount val="114"/>
                <c:pt idx="0">
                  <c:v>0.0</c:v>
                </c:pt>
                <c:pt idx="1">
                  <c:v>20.53333333333333</c:v>
                </c:pt>
                <c:pt idx="2">
                  <c:v>44.16666666666666</c:v>
                </c:pt>
                <c:pt idx="3">
                  <c:v>56.3</c:v>
                </c:pt>
                <c:pt idx="4">
                  <c:v>68.03333333333333</c:v>
                </c:pt>
                <c:pt idx="5">
                  <c:v>65.36666666666665</c:v>
                </c:pt>
                <c:pt idx="6">
                  <c:v>55.0</c:v>
                </c:pt>
                <c:pt idx="7">
                  <c:v>51.2</c:v>
                </c:pt>
                <c:pt idx="8">
                  <c:v>68.33333333333333</c:v>
                </c:pt>
                <c:pt idx="9">
                  <c:v>52.7</c:v>
                </c:pt>
                <c:pt idx="10">
                  <c:v>54.3</c:v>
                </c:pt>
                <c:pt idx="11">
                  <c:v>52.40000000000001</c:v>
                </c:pt>
                <c:pt idx="12">
                  <c:v>63.16666666666666</c:v>
                </c:pt>
                <c:pt idx="13">
                  <c:v>79.8</c:v>
                </c:pt>
                <c:pt idx="14">
                  <c:v>67.36666666666665</c:v>
                </c:pt>
                <c:pt idx="15">
                  <c:v>72.66666666666667</c:v>
                </c:pt>
                <c:pt idx="16">
                  <c:v>62.9</c:v>
                </c:pt>
                <c:pt idx="17">
                  <c:v>68.49999999999998</c:v>
                </c:pt>
                <c:pt idx="18">
                  <c:v>68.03333333333335</c:v>
                </c:pt>
                <c:pt idx="19">
                  <c:v>69.9</c:v>
                </c:pt>
                <c:pt idx="20">
                  <c:v>63.23333333333332</c:v>
                </c:pt>
                <c:pt idx="21">
                  <c:v>76.56666666666667</c:v>
                </c:pt>
                <c:pt idx="22">
                  <c:v>64.33333333333333</c:v>
                </c:pt>
                <c:pt idx="23">
                  <c:v>77.03333333333333</c:v>
                </c:pt>
                <c:pt idx="24">
                  <c:v>71.43333333333334</c:v>
                </c:pt>
                <c:pt idx="25">
                  <c:v>69.53333333333333</c:v>
                </c:pt>
                <c:pt idx="26">
                  <c:v>70.33333333333333</c:v>
                </c:pt>
                <c:pt idx="27">
                  <c:v>71.26666666666666</c:v>
                </c:pt>
                <c:pt idx="28">
                  <c:v>59.13333333333332</c:v>
                </c:pt>
                <c:pt idx="29">
                  <c:v>69.1</c:v>
                </c:pt>
                <c:pt idx="30">
                  <c:v>69.13333333333334</c:v>
                </c:pt>
                <c:pt idx="31">
                  <c:v>72.60000000000001</c:v>
                </c:pt>
                <c:pt idx="32">
                  <c:v>70.7</c:v>
                </c:pt>
                <c:pt idx="33">
                  <c:v>70.0</c:v>
                </c:pt>
                <c:pt idx="34">
                  <c:v>72.93333333333332</c:v>
                </c:pt>
                <c:pt idx="35">
                  <c:v>72.3</c:v>
                </c:pt>
                <c:pt idx="36">
                  <c:v>61.4</c:v>
                </c:pt>
                <c:pt idx="37">
                  <c:v>71.46666666666666</c:v>
                </c:pt>
                <c:pt idx="38">
                  <c:v>63.6</c:v>
                </c:pt>
                <c:pt idx="39">
                  <c:v>66.73333333333333</c:v>
                </c:pt>
                <c:pt idx="40">
                  <c:v>71.0</c:v>
                </c:pt>
                <c:pt idx="41">
                  <c:v>70.00000000000001</c:v>
                </c:pt>
                <c:pt idx="42">
                  <c:v>70.3</c:v>
                </c:pt>
                <c:pt idx="43">
                  <c:v>70.83333333333333</c:v>
                </c:pt>
                <c:pt idx="44">
                  <c:v>68.66666666666667</c:v>
                </c:pt>
                <c:pt idx="45">
                  <c:v>71.2</c:v>
                </c:pt>
                <c:pt idx="46">
                  <c:v>70.00000000000001</c:v>
                </c:pt>
                <c:pt idx="47">
                  <c:v>71.53333333333335</c:v>
                </c:pt>
                <c:pt idx="48">
                  <c:v>70.69999999999998</c:v>
                </c:pt>
                <c:pt idx="49">
                  <c:v>69.73333333333333</c:v>
                </c:pt>
                <c:pt idx="50">
                  <c:v>73.66666666666667</c:v>
                </c:pt>
                <c:pt idx="51">
                  <c:v>68.4</c:v>
                </c:pt>
                <c:pt idx="52">
                  <c:v>66.9</c:v>
                </c:pt>
                <c:pt idx="53">
                  <c:v>71.23333333333333</c:v>
                </c:pt>
                <c:pt idx="54">
                  <c:v>70.4</c:v>
                </c:pt>
                <c:pt idx="55">
                  <c:v>70.10000000000001</c:v>
                </c:pt>
                <c:pt idx="56">
                  <c:v>65.66666666666667</c:v>
                </c:pt>
                <c:pt idx="57">
                  <c:v>68.3</c:v>
                </c:pt>
                <c:pt idx="58">
                  <c:v>66.63333333333333</c:v>
                </c:pt>
                <c:pt idx="59">
                  <c:v>67.0</c:v>
                </c:pt>
                <c:pt idx="60">
                  <c:v>69.36666666666665</c:v>
                </c:pt>
                <c:pt idx="61">
                  <c:v>71.0</c:v>
                </c:pt>
                <c:pt idx="62">
                  <c:v>69.3</c:v>
                </c:pt>
                <c:pt idx="63">
                  <c:v>65.73333333333333</c:v>
                </c:pt>
                <c:pt idx="64">
                  <c:v>67.7</c:v>
                </c:pt>
                <c:pt idx="65">
                  <c:v>71.03333333333335</c:v>
                </c:pt>
                <c:pt idx="66">
                  <c:v>67.33333333333333</c:v>
                </c:pt>
                <c:pt idx="67">
                  <c:v>68.96666666666665</c:v>
                </c:pt>
                <c:pt idx="68">
                  <c:v>75.3</c:v>
                </c:pt>
                <c:pt idx="69">
                  <c:v>66.63333333333334</c:v>
                </c:pt>
                <c:pt idx="70">
                  <c:v>72.36666666666667</c:v>
                </c:pt>
                <c:pt idx="71">
                  <c:v>70.26666666666666</c:v>
                </c:pt>
                <c:pt idx="72">
                  <c:v>70.26666666666666</c:v>
                </c:pt>
                <c:pt idx="73">
                  <c:v>70.46666666666665</c:v>
                </c:pt>
                <c:pt idx="74">
                  <c:v>71.06666666666667</c:v>
                </c:pt>
                <c:pt idx="75">
                  <c:v>70.53333333333335</c:v>
                </c:pt>
                <c:pt idx="76">
                  <c:v>67.83333333333333</c:v>
                </c:pt>
                <c:pt idx="77">
                  <c:v>69.46666666666665</c:v>
                </c:pt>
                <c:pt idx="78">
                  <c:v>68.9</c:v>
                </c:pt>
                <c:pt idx="79">
                  <c:v>69.73333333333333</c:v>
                </c:pt>
                <c:pt idx="80">
                  <c:v>68.46666666666666</c:v>
                </c:pt>
                <c:pt idx="81">
                  <c:v>69.53333333333335</c:v>
                </c:pt>
                <c:pt idx="82">
                  <c:v>70.03333333333335</c:v>
                </c:pt>
                <c:pt idx="83">
                  <c:v>74.13333333333333</c:v>
                </c:pt>
                <c:pt idx="84">
                  <c:v>70.73333333333333</c:v>
                </c:pt>
                <c:pt idx="85">
                  <c:v>77.06666666666667</c:v>
                </c:pt>
                <c:pt idx="86">
                  <c:v>61.20000000000001</c:v>
                </c:pt>
                <c:pt idx="87">
                  <c:v>70.8</c:v>
                </c:pt>
                <c:pt idx="88">
                  <c:v>70.43333333333334</c:v>
                </c:pt>
                <c:pt idx="89">
                  <c:v>71.06666666666667</c:v>
                </c:pt>
                <c:pt idx="90">
                  <c:v>70.66666666666667</c:v>
                </c:pt>
                <c:pt idx="91">
                  <c:v>69.5</c:v>
                </c:pt>
                <c:pt idx="92">
                  <c:v>37.53333333333333</c:v>
                </c:pt>
                <c:pt idx="93">
                  <c:v>41.4</c:v>
                </c:pt>
                <c:pt idx="94">
                  <c:v>47.3</c:v>
                </c:pt>
                <c:pt idx="95">
                  <c:v>50.0</c:v>
                </c:pt>
                <c:pt idx="96">
                  <c:v>37.2</c:v>
                </c:pt>
                <c:pt idx="97">
                  <c:v>47.65</c:v>
                </c:pt>
                <c:pt idx="98">
                  <c:v>3.2</c:v>
                </c:pt>
                <c:pt idx="99">
                  <c:v>13.36666666666667</c:v>
                </c:pt>
                <c:pt idx="100">
                  <c:v>10.4</c:v>
                </c:pt>
                <c:pt idx="101">
                  <c:v>21.1</c:v>
                </c:pt>
                <c:pt idx="102">
                  <c:v>19.35</c:v>
                </c:pt>
                <c:pt idx="103">
                  <c:v>7.0</c:v>
                </c:pt>
                <c:pt idx="104">
                  <c:v>17.0</c:v>
                </c:pt>
                <c:pt idx="105">
                  <c:v>12.45</c:v>
                </c:pt>
                <c:pt idx="106">
                  <c:v>12.45</c:v>
                </c:pt>
                <c:pt idx="107">
                  <c:v>20.4</c:v>
                </c:pt>
                <c:pt idx="108">
                  <c:v>15.5</c:v>
                </c:pt>
                <c:pt idx="109">
                  <c:v>22.05</c:v>
                </c:pt>
                <c:pt idx="110">
                  <c:v>23.45</c:v>
                </c:pt>
                <c:pt idx="111">
                  <c:v>17.35</c:v>
                </c:pt>
                <c:pt idx="112">
                  <c:v>24.2</c:v>
                </c:pt>
                <c:pt idx="113">
                  <c:v>51.15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95170312"/>
        <c:axId val="2095175960"/>
      </c:lineChart>
      <c:lineChart>
        <c:grouping val="standard"/>
        <c:varyColors val="0"/>
        <c:ser>
          <c:idx val="0"/>
          <c:order val="0"/>
          <c:tx>
            <c:strRef>
              <c:f>Gly_first_analysis!$B$41</c:f>
              <c:strCache>
                <c:ptCount val="1"/>
                <c:pt idx="0">
                  <c:v>pH</c:v>
                </c:pt>
              </c:strCache>
            </c:strRef>
          </c:tx>
          <c:marker>
            <c:spPr>
              <a:solidFill>
                <a:schemeClr val="tx1"/>
              </a:solidFill>
            </c:spPr>
          </c:marker>
          <c:errBars>
            <c:errDir val="y"/>
            <c:errBarType val="both"/>
            <c:errValType val="cust"/>
            <c:noEndCap val="0"/>
            <c:plus>
              <c:numRef>
                <c:f>Gly_first_analysis!$C$67:$EF$67</c:f>
                <c:numCache>
                  <c:formatCode>General</c:formatCode>
                  <c:ptCount val="134"/>
                  <c:pt idx="1">
                    <c:v>0.0</c:v>
                  </c:pt>
                  <c:pt idx="3">
                    <c:v>0.0838649708360606</c:v>
                  </c:pt>
                  <c:pt idx="5">
                    <c:v>0.168226038412607</c:v>
                  </c:pt>
                  <c:pt idx="7">
                    <c:v>0.0305505046330388</c:v>
                  </c:pt>
                  <c:pt idx="9">
                    <c:v>0.13856406460551</c:v>
                  </c:pt>
                  <c:pt idx="11">
                    <c:v>0.0776745346515405</c:v>
                  </c:pt>
                  <c:pt idx="13">
                    <c:v>0.0503322295684715</c:v>
                  </c:pt>
                  <c:pt idx="15">
                    <c:v>0.159478316185409</c:v>
                  </c:pt>
                  <c:pt idx="17">
                    <c:v>0.136137185711081</c:v>
                  </c:pt>
                  <c:pt idx="19">
                    <c:v>0.0723417813807023</c:v>
                  </c:pt>
                  <c:pt idx="21">
                    <c:v>0.0513160143944686</c:v>
                  </c:pt>
                  <c:pt idx="23">
                    <c:v>0.065064070986477</c:v>
                  </c:pt>
                  <c:pt idx="25">
                    <c:v>0.0556776436283004</c:v>
                  </c:pt>
                  <c:pt idx="27">
                    <c:v>0.066583281184794</c:v>
                  </c:pt>
                  <c:pt idx="29">
                    <c:v>0.0568624070307734</c:v>
                  </c:pt>
                  <c:pt idx="31">
                    <c:v>0.06557438524302</c:v>
                  </c:pt>
                  <c:pt idx="33">
                    <c:v>0.062449979983984</c:v>
                  </c:pt>
                  <c:pt idx="35">
                    <c:v>0.0404145188432738</c:v>
                  </c:pt>
                  <c:pt idx="37">
                    <c:v>0.0208166599946612</c:v>
                  </c:pt>
                  <c:pt idx="39">
                    <c:v>0.0208166599946612</c:v>
                  </c:pt>
                  <c:pt idx="41">
                    <c:v>0.0346410161513778</c:v>
                  </c:pt>
                  <c:pt idx="43">
                    <c:v>0.0115470053837923</c:v>
                  </c:pt>
                  <c:pt idx="46">
                    <c:v>1.08779196440841E-15</c:v>
                  </c:pt>
                  <c:pt idx="49">
                    <c:v>0.0556776436282999</c:v>
                  </c:pt>
                  <c:pt idx="51">
                    <c:v>0.0802080627701065</c:v>
                  </c:pt>
                  <c:pt idx="53">
                    <c:v>0.0550757054728607</c:v>
                  </c:pt>
                  <c:pt idx="55">
                    <c:v>0.0351188458428422</c:v>
                  </c:pt>
                  <c:pt idx="57">
                    <c:v>0.0115470053837923</c:v>
                  </c:pt>
                  <c:pt idx="59">
                    <c:v>0.0351188458428422</c:v>
                  </c:pt>
                  <c:pt idx="61">
                    <c:v>0.0321455025366433</c:v>
                  </c:pt>
                  <c:pt idx="63">
                    <c:v>0.0208166599946614</c:v>
                  </c:pt>
                  <c:pt idx="65">
                    <c:v>0.0208166599946612</c:v>
                  </c:pt>
                  <c:pt idx="67">
                    <c:v>0.0299999999999998</c:v>
                  </c:pt>
                  <c:pt idx="69">
                    <c:v>0.0568624070307734</c:v>
                  </c:pt>
                  <c:pt idx="71">
                    <c:v>0.0650640709864771</c:v>
                  </c:pt>
                  <c:pt idx="73">
                    <c:v>0.0461880215351701</c:v>
                  </c:pt>
                  <c:pt idx="75">
                    <c:v>0.0416333199893226</c:v>
                  </c:pt>
                  <c:pt idx="77">
                    <c:v>0.0871779788708136</c:v>
                  </c:pt>
                  <c:pt idx="79">
                    <c:v>0.00999999999999978</c:v>
                  </c:pt>
                  <c:pt idx="81">
                    <c:v>0.0208166599946614</c:v>
                  </c:pt>
                  <c:pt idx="83">
                    <c:v>0.0776745346515405</c:v>
                  </c:pt>
                  <c:pt idx="85">
                    <c:v>0.032145502536643</c:v>
                  </c:pt>
                  <c:pt idx="87">
                    <c:v>0.0585946527708229</c:v>
                  </c:pt>
                  <c:pt idx="89">
                    <c:v>0.0152752523165196</c:v>
                  </c:pt>
                  <c:pt idx="91">
                    <c:v>0.0100000000000002</c:v>
                  </c:pt>
                  <c:pt idx="93">
                    <c:v>0.06557438524302</c:v>
                  </c:pt>
                  <c:pt idx="97">
                    <c:v>0.202977831301845</c:v>
                  </c:pt>
                  <c:pt idx="99">
                    <c:v>0.0494974746830585</c:v>
                  </c:pt>
                  <c:pt idx="101">
                    <c:v>0.0424264068711932</c:v>
                  </c:pt>
                  <c:pt idx="103">
                    <c:v>0.29698484809835</c:v>
                  </c:pt>
                  <c:pt idx="105">
                    <c:v>0.480832611206853</c:v>
                  </c:pt>
                  <c:pt idx="107">
                    <c:v>0.494974746830583</c:v>
                  </c:pt>
                  <c:pt idx="109">
                    <c:v>0.487903679018718</c:v>
                  </c:pt>
                  <c:pt idx="111">
                    <c:v>0.247487373415292</c:v>
                  </c:pt>
                  <c:pt idx="113">
                    <c:v>0.0424264068711926</c:v>
                  </c:pt>
                  <c:pt idx="115">
                    <c:v>0.233345237791561</c:v>
                  </c:pt>
                  <c:pt idx="117">
                    <c:v>0.457383865041171</c:v>
                  </c:pt>
                  <c:pt idx="121">
                    <c:v>0.106066017177982</c:v>
                  </c:pt>
                  <c:pt idx="123">
                    <c:v>0.0353553390593279</c:v>
                  </c:pt>
                  <c:pt idx="125">
                    <c:v>0.0</c:v>
                  </c:pt>
                  <c:pt idx="127">
                    <c:v>0.021213203435596</c:v>
                  </c:pt>
                  <c:pt idx="129">
                    <c:v>0.0848528137423858</c:v>
                  </c:pt>
                  <c:pt idx="131">
                    <c:v>0.0424264068711926</c:v>
                  </c:pt>
                  <c:pt idx="133">
                    <c:v>0.00707106781186595</c:v>
                  </c:pt>
                </c:numCache>
              </c:numRef>
            </c:plus>
            <c:minus>
              <c:numRef>
                <c:f>Gly_first_analysis!$C$67:$EF$67</c:f>
                <c:numCache>
                  <c:formatCode>General</c:formatCode>
                  <c:ptCount val="134"/>
                  <c:pt idx="1">
                    <c:v>0.0</c:v>
                  </c:pt>
                  <c:pt idx="3">
                    <c:v>0.0838649708360606</c:v>
                  </c:pt>
                  <c:pt idx="5">
                    <c:v>0.168226038412607</c:v>
                  </c:pt>
                  <c:pt idx="7">
                    <c:v>0.0305505046330388</c:v>
                  </c:pt>
                  <c:pt idx="9">
                    <c:v>0.13856406460551</c:v>
                  </c:pt>
                  <c:pt idx="11">
                    <c:v>0.0776745346515405</c:v>
                  </c:pt>
                  <c:pt idx="13">
                    <c:v>0.0503322295684715</c:v>
                  </c:pt>
                  <c:pt idx="15">
                    <c:v>0.159478316185409</c:v>
                  </c:pt>
                  <c:pt idx="17">
                    <c:v>0.136137185711081</c:v>
                  </c:pt>
                  <c:pt idx="19">
                    <c:v>0.0723417813807023</c:v>
                  </c:pt>
                  <c:pt idx="21">
                    <c:v>0.0513160143944686</c:v>
                  </c:pt>
                  <c:pt idx="23">
                    <c:v>0.065064070986477</c:v>
                  </c:pt>
                  <c:pt idx="25">
                    <c:v>0.0556776436283004</c:v>
                  </c:pt>
                  <c:pt idx="27">
                    <c:v>0.066583281184794</c:v>
                  </c:pt>
                  <c:pt idx="29">
                    <c:v>0.0568624070307734</c:v>
                  </c:pt>
                  <c:pt idx="31">
                    <c:v>0.06557438524302</c:v>
                  </c:pt>
                  <c:pt idx="33">
                    <c:v>0.062449979983984</c:v>
                  </c:pt>
                  <c:pt idx="35">
                    <c:v>0.0404145188432738</c:v>
                  </c:pt>
                  <c:pt idx="37">
                    <c:v>0.0208166599946612</c:v>
                  </c:pt>
                  <c:pt idx="39">
                    <c:v>0.0208166599946612</c:v>
                  </c:pt>
                  <c:pt idx="41">
                    <c:v>0.0346410161513778</c:v>
                  </c:pt>
                  <c:pt idx="43">
                    <c:v>0.0115470053837923</c:v>
                  </c:pt>
                  <c:pt idx="46">
                    <c:v>1.08779196440841E-15</c:v>
                  </c:pt>
                  <c:pt idx="49">
                    <c:v>0.0556776436282999</c:v>
                  </c:pt>
                  <c:pt idx="51">
                    <c:v>0.0802080627701065</c:v>
                  </c:pt>
                  <c:pt idx="53">
                    <c:v>0.0550757054728607</c:v>
                  </c:pt>
                  <c:pt idx="55">
                    <c:v>0.0351188458428422</c:v>
                  </c:pt>
                  <c:pt idx="57">
                    <c:v>0.0115470053837923</c:v>
                  </c:pt>
                  <c:pt idx="59">
                    <c:v>0.0351188458428422</c:v>
                  </c:pt>
                  <c:pt idx="61">
                    <c:v>0.0321455025366433</c:v>
                  </c:pt>
                  <c:pt idx="63">
                    <c:v>0.0208166599946614</c:v>
                  </c:pt>
                  <c:pt idx="65">
                    <c:v>0.0208166599946612</c:v>
                  </c:pt>
                  <c:pt idx="67">
                    <c:v>0.0299999999999998</c:v>
                  </c:pt>
                  <c:pt idx="69">
                    <c:v>0.0568624070307734</c:v>
                  </c:pt>
                  <c:pt idx="71">
                    <c:v>0.0650640709864771</c:v>
                  </c:pt>
                  <c:pt idx="73">
                    <c:v>0.0461880215351701</c:v>
                  </c:pt>
                  <c:pt idx="75">
                    <c:v>0.0416333199893226</c:v>
                  </c:pt>
                  <c:pt idx="77">
                    <c:v>0.0871779788708136</c:v>
                  </c:pt>
                  <c:pt idx="79">
                    <c:v>0.00999999999999978</c:v>
                  </c:pt>
                  <c:pt idx="81">
                    <c:v>0.0208166599946614</c:v>
                  </c:pt>
                  <c:pt idx="83">
                    <c:v>0.0776745346515405</c:v>
                  </c:pt>
                  <c:pt idx="85">
                    <c:v>0.032145502536643</c:v>
                  </c:pt>
                  <c:pt idx="87">
                    <c:v>0.0585946527708229</c:v>
                  </c:pt>
                  <c:pt idx="89">
                    <c:v>0.0152752523165196</c:v>
                  </c:pt>
                  <c:pt idx="91">
                    <c:v>0.0100000000000002</c:v>
                  </c:pt>
                  <c:pt idx="93">
                    <c:v>0.06557438524302</c:v>
                  </c:pt>
                  <c:pt idx="97">
                    <c:v>0.202977831301845</c:v>
                  </c:pt>
                  <c:pt idx="99">
                    <c:v>0.0494974746830585</c:v>
                  </c:pt>
                  <c:pt idx="101">
                    <c:v>0.0424264068711932</c:v>
                  </c:pt>
                  <c:pt idx="103">
                    <c:v>0.29698484809835</c:v>
                  </c:pt>
                  <c:pt idx="105">
                    <c:v>0.480832611206853</c:v>
                  </c:pt>
                  <c:pt idx="107">
                    <c:v>0.494974746830583</c:v>
                  </c:pt>
                  <c:pt idx="109">
                    <c:v>0.487903679018718</c:v>
                  </c:pt>
                  <c:pt idx="111">
                    <c:v>0.247487373415292</c:v>
                  </c:pt>
                  <c:pt idx="113">
                    <c:v>0.0424264068711926</c:v>
                  </c:pt>
                  <c:pt idx="115">
                    <c:v>0.233345237791561</c:v>
                  </c:pt>
                  <c:pt idx="117">
                    <c:v>0.457383865041171</c:v>
                  </c:pt>
                  <c:pt idx="121">
                    <c:v>0.106066017177982</c:v>
                  </c:pt>
                  <c:pt idx="123">
                    <c:v>0.0353553390593279</c:v>
                  </c:pt>
                  <c:pt idx="125">
                    <c:v>0.0</c:v>
                  </c:pt>
                  <c:pt idx="127">
                    <c:v>0.021213203435596</c:v>
                  </c:pt>
                  <c:pt idx="129">
                    <c:v>0.0848528137423858</c:v>
                  </c:pt>
                  <c:pt idx="131">
                    <c:v>0.0424264068711926</c:v>
                  </c:pt>
                  <c:pt idx="133">
                    <c:v>0.00707106781186595</c:v>
                  </c:pt>
                </c:numCache>
              </c:numRef>
            </c:minus>
          </c:errBars>
          <c:cat>
            <c:numRef>
              <c:f>Gly_first_analysis!$C$63:$EF$63</c:f>
              <c:numCache>
                <c:formatCode>General</c:formatCode>
                <c:ptCount val="134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4.0</c:v>
                </c:pt>
                <c:pt idx="5">
                  <c:v>5.0</c:v>
                </c:pt>
                <c:pt idx="6">
                  <c:v>6.0</c:v>
                </c:pt>
                <c:pt idx="7">
                  <c:v>7.0</c:v>
                </c:pt>
                <c:pt idx="8">
                  <c:v>8.0</c:v>
                </c:pt>
                <c:pt idx="9">
                  <c:v>9.0</c:v>
                </c:pt>
                <c:pt idx="10">
                  <c:v>10.0</c:v>
                </c:pt>
                <c:pt idx="11">
                  <c:v>11.0</c:v>
                </c:pt>
                <c:pt idx="12">
                  <c:v>12.0</c:v>
                </c:pt>
                <c:pt idx="13">
                  <c:v>13.0</c:v>
                </c:pt>
                <c:pt idx="14">
                  <c:v>14.0</c:v>
                </c:pt>
                <c:pt idx="15">
                  <c:v>15.0</c:v>
                </c:pt>
                <c:pt idx="16">
                  <c:v>16.0</c:v>
                </c:pt>
                <c:pt idx="17">
                  <c:v>17.0</c:v>
                </c:pt>
                <c:pt idx="18">
                  <c:v>18.0</c:v>
                </c:pt>
                <c:pt idx="19">
                  <c:v>19.0</c:v>
                </c:pt>
                <c:pt idx="20">
                  <c:v>20.0</c:v>
                </c:pt>
                <c:pt idx="21">
                  <c:v>21.0</c:v>
                </c:pt>
                <c:pt idx="22">
                  <c:v>22.0</c:v>
                </c:pt>
                <c:pt idx="23">
                  <c:v>23.0</c:v>
                </c:pt>
                <c:pt idx="24">
                  <c:v>24.0</c:v>
                </c:pt>
                <c:pt idx="25">
                  <c:v>25.0</c:v>
                </c:pt>
                <c:pt idx="26">
                  <c:v>26.0</c:v>
                </c:pt>
                <c:pt idx="27">
                  <c:v>27.0</c:v>
                </c:pt>
                <c:pt idx="28">
                  <c:v>28.0</c:v>
                </c:pt>
                <c:pt idx="29">
                  <c:v>29.0</c:v>
                </c:pt>
                <c:pt idx="30">
                  <c:v>30.0</c:v>
                </c:pt>
                <c:pt idx="31">
                  <c:v>31.0</c:v>
                </c:pt>
                <c:pt idx="32">
                  <c:v>32.0</c:v>
                </c:pt>
                <c:pt idx="33">
                  <c:v>33.0</c:v>
                </c:pt>
                <c:pt idx="34">
                  <c:v>34.0</c:v>
                </c:pt>
                <c:pt idx="35">
                  <c:v>35.0</c:v>
                </c:pt>
                <c:pt idx="36">
                  <c:v>36.0</c:v>
                </c:pt>
                <c:pt idx="37">
                  <c:v>37.0</c:v>
                </c:pt>
                <c:pt idx="38">
                  <c:v>38.0</c:v>
                </c:pt>
                <c:pt idx="39">
                  <c:v>39.0</c:v>
                </c:pt>
                <c:pt idx="40">
                  <c:v>40.0</c:v>
                </c:pt>
                <c:pt idx="41">
                  <c:v>41.0</c:v>
                </c:pt>
                <c:pt idx="42">
                  <c:v>42.0</c:v>
                </c:pt>
                <c:pt idx="43">
                  <c:v>43.0</c:v>
                </c:pt>
                <c:pt idx="44">
                  <c:v>44.0</c:v>
                </c:pt>
                <c:pt idx="45">
                  <c:v>45.0</c:v>
                </c:pt>
                <c:pt idx="46">
                  <c:v>46.0</c:v>
                </c:pt>
                <c:pt idx="47">
                  <c:v>47.0</c:v>
                </c:pt>
                <c:pt idx="48">
                  <c:v>48.0</c:v>
                </c:pt>
                <c:pt idx="49">
                  <c:v>49.0</c:v>
                </c:pt>
                <c:pt idx="50">
                  <c:v>50.0</c:v>
                </c:pt>
                <c:pt idx="51">
                  <c:v>51.0</c:v>
                </c:pt>
                <c:pt idx="52">
                  <c:v>52.0</c:v>
                </c:pt>
                <c:pt idx="53">
                  <c:v>53.0</c:v>
                </c:pt>
                <c:pt idx="54">
                  <c:v>54.0</c:v>
                </c:pt>
                <c:pt idx="55">
                  <c:v>55.0</c:v>
                </c:pt>
                <c:pt idx="56">
                  <c:v>56.0</c:v>
                </c:pt>
                <c:pt idx="57">
                  <c:v>57.0</c:v>
                </c:pt>
                <c:pt idx="58">
                  <c:v>58.0</c:v>
                </c:pt>
                <c:pt idx="59">
                  <c:v>59.0</c:v>
                </c:pt>
                <c:pt idx="60">
                  <c:v>60.0</c:v>
                </c:pt>
                <c:pt idx="61">
                  <c:v>61.0</c:v>
                </c:pt>
                <c:pt idx="62">
                  <c:v>62.0</c:v>
                </c:pt>
                <c:pt idx="63">
                  <c:v>63.0</c:v>
                </c:pt>
                <c:pt idx="64">
                  <c:v>64.0</c:v>
                </c:pt>
                <c:pt idx="65">
                  <c:v>65.0</c:v>
                </c:pt>
                <c:pt idx="66">
                  <c:v>66.0</c:v>
                </c:pt>
                <c:pt idx="67">
                  <c:v>67.0</c:v>
                </c:pt>
                <c:pt idx="68">
                  <c:v>68.0</c:v>
                </c:pt>
                <c:pt idx="69">
                  <c:v>69.0</c:v>
                </c:pt>
                <c:pt idx="70">
                  <c:v>70.0</c:v>
                </c:pt>
                <c:pt idx="71">
                  <c:v>71.0</c:v>
                </c:pt>
                <c:pt idx="72">
                  <c:v>72.0</c:v>
                </c:pt>
                <c:pt idx="73">
                  <c:v>73.0</c:v>
                </c:pt>
                <c:pt idx="74">
                  <c:v>74.0</c:v>
                </c:pt>
                <c:pt idx="75">
                  <c:v>75.0</c:v>
                </c:pt>
                <c:pt idx="76">
                  <c:v>76.0</c:v>
                </c:pt>
                <c:pt idx="77">
                  <c:v>77.0</c:v>
                </c:pt>
                <c:pt idx="78">
                  <c:v>78.0</c:v>
                </c:pt>
                <c:pt idx="79">
                  <c:v>79.0</c:v>
                </c:pt>
                <c:pt idx="80">
                  <c:v>80.0</c:v>
                </c:pt>
                <c:pt idx="81">
                  <c:v>81.0</c:v>
                </c:pt>
                <c:pt idx="82">
                  <c:v>82.0</c:v>
                </c:pt>
                <c:pt idx="83">
                  <c:v>83.0</c:v>
                </c:pt>
                <c:pt idx="84">
                  <c:v>84.0</c:v>
                </c:pt>
                <c:pt idx="85">
                  <c:v>85.0</c:v>
                </c:pt>
                <c:pt idx="86">
                  <c:v>86.0</c:v>
                </c:pt>
                <c:pt idx="87">
                  <c:v>87.0</c:v>
                </c:pt>
                <c:pt idx="88">
                  <c:v>88.0</c:v>
                </c:pt>
                <c:pt idx="89">
                  <c:v>89.0</c:v>
                </c:pt>
                <c:pt idx="90">
                  <c:v>90.0</c:v>
                </c:pt>
                <c:pt idx="91">
                  <c:v>91.0</c:v>
                </c:pt>
                <c:pt idx="92">
                  <c:v>92.0</c:v>
                </c:pt>
                <c:pt idx="93">
                  <c:v>93.0</c:v>
                </c:pt>
                <c:pt idx="94">
                  <c:v>94.0</c:v>
                </c:pt>
                <c:pt idx="95">
                  <c:v>95.0</c:v>
                </c:pt>
                <c:pt idx="96">
                  <c:v>96.0</c:v>
                </c:pt>
                <c:pt idx="97">
                  <c:v>97.0</c:v>
                </c:pt>
                <c:pt idx="98">
                  <c:v>98.0</c:v>
                </c:pt>
                <c:pt idx="99">
                  <c:v>99.0</c:v>
                </c:pt>
                <c:pt idx="100">
                  <c:v>100.0</c:v>
                </c:pt>
                <c:pt idx="101">
                  <c:v>101.0</c:v>
                </c:pt>
                <c:pt idx="102">
                  <c:v>102.0</c:v>
                </c:pt>
                <c:pt idx="103">
                  <c:v>103.0</c:v>
                </c:pt>
                <c:pt idx="104">
                  <c:v>104.0</c:v>
                </c:pt>
                <c:pt idx="105">
                  <c:v>105.0</c:v>
                </c:pt>
                <c:pt idx="106">
                  <c:v>106.0</c:v>
                </c:pt>
                <c:pt idx="107">
                  <c:v>107.0</c:v>
                </c:pt>
                <c:pt idx="108">
                  <c:v>108.0</c:v>
                </c:pt>
                <c:pt idx="109">
                  <c:v>109.0</c:v>
                </c:pt>
                <c:pt idx="110">
                  <c:v>110.0</c:v>
                </c:pt>
                <c:pt idx="111">
                  <c:v>111.0</c:v>
                </c:pt>
                <c:pt idx="112">
                  <c:v>112.0</c:v>
                </c:pt>
                <c:pt idx="113">
                  <c:v>113.0</c:v>
                </c:pt>
                <c:pt idx="114">
                  <c:v>114.0</c:v>
                </c:pt>
                <c:pt idx="115">
                  <c:v>115.0</c:v>
                </c:pt>
                <c:pt idx="116">
                  <c:v>116.0</c:v>
                </c:pt>
                <c:pt idx="117">
                  <c:v>117.0</c:v>
                </c:pt>
                <c:pt idx="118">
                  <c:v>118.0</c:v>
                </c:pt>
                <c:pt idx="119">
                  <c:v>119.0</c:v>
                </c:pt>
                <c:pt idx="120">
                  <c:v>120.0</c:v>
                </c:pt>
                <c:pt idx="121">
                  <c:v>121.0</c:v>
                </c:pt>
                <c:pt idx="122">
                  <c:v>122.0</c:v>
                </c:pt>
                <c:pt idx="123">
                  <c:v>123.0</c:v>
                </c:pt>
                <c:pt idx="124">
                  <c:v>124.0</c:v>
                </c:pt>
                <c:pt idx="125">
                  <c:v>125.0</c:v>
                </c:pt>
                <c:pt idx="126">
                  <c:v>126.0</c:v>
                </c:pt>
                <c:pt idx="127">
                  <c:v>127.0</c:v>
                </c:pt>
                <c:pt idx="128">
                  <c:v>128.0</c:v>
                </c:pt>
                <c:pt idx="129">
                  <c:v>129.0</c:v>
                </c:pt>
                <c:pt idx="130">
                  <c:v>130.0</c:v>
                </c:pt>
                <c:pt idx="131">
                  <c:v>131.0</c:v>
                </c:pt>
                <c:pt idx="132">
                  <c:v>132.0</c:v>
                </c:pt>
                <c:pt idx="133">
                  <c:v>133.0</c:v>
                </c:pt>
              </c:numCache>
            </c:numRef>
          </c:cat>
          <c:val>
            <c:numRef>
              <c:f>Gly_first_analysis!$C$66:$DL$66</c:f>
              <c:numCache>
                <c:formatCode>General</c:formatCode>
                <c:ptCount val="114"/>
                <c:pt idx="1">
                  <c:v>7.19</c:v>
                </c:pt>
                <c:pt idx="3">
                  <c:v>7.296666666666666</c:v>
                </c:pt>
                <c:pt idx="5">
                  <c:v>6.8</c:v>
                </c:pt>
                <c:pt idx="7">
                  <c:v>7.136666666666666</c:v>
                </c:pt>
                <c:pt idx="9">
                  <c:v>7.02</c:v>
                </c:pt>
                <c:pt idx="11">
                  <c:v>7.126666666666668</c:v>
                </c:pt>
                <c:pt idx="13">
                  <c:v>7.366666666666667</c:v>
                </c:pt>
                <c:pt idx="15">
                  <c:v>7.263333333333332</c:v>
                </c:pt>
                <c:pt idx="17">
                  <c:v>7.266666666666665</c:v>
                </c:pt>
                <c:pt idx="19">
                  <c:v>7.236666666666667</c:v>
                </c:pt>
                <c:pt idx="21">
                  <c:v>7.296666666666666</c:v>
                </c:pt>
                <c:pt idx="23">
                  <c:v>7.176666666666666</c:v>
                </c:pt>
                <c:pt idx="25">
                  <c:v>7.180000000000001</c:v>
                </c:pt>
                <c:pt idx="27">
                  <c:v>7.243333333333333</c:v>
                </c:pt>
                <c:pt idx="29">
                  <c:v>7.143333333333333</c:v>
                </c:pt>
                <c:pt idx="31">
                  <c:v>7.100000000000001</c:v>
                </c:pt>
                <c:pt idx="33">
                  <c:v>7.16</c:v>
                </c:pt>
                <c:pt idx="35">
                  <c:v>7.093333333333333</c:v>
                </c:pt>
                <c:pt idx="37">
                  <c:v>7.263333333333332</c:v>
                </c:pt>
                <c:pt idx="39">
                  <c:v>7.263333333333332</c:v>
                </c:pt>
                <c:pt idx="41">
                  <c:v>7.16</c:v>
                </c:pt>
                <c:pt idx="43">
                  <c:v>7.206666666666666</c:v>
                </c:pt>
                <c:pt idx="46">
                  <c:v>7.260000000000001</c:v>
                </c:pt>
                <c:pt idx="49">
                  <c:v>7.3</c:v>
                </c:pt>
                <c:pt idx="51">
                  <c:v>7.236666666666667</c:v>
                </c:pt>
                <c:pt idx="53">
                  <c:v>7.253333333333332</c:v>
                </c:pt>
                <c:pt idx="55">
                  <c:v>7.313333333333332</c:v>
                </c:pt>
                <c:pt idx="57">
                  <c:v>7.336666666666665</c:v>
                </c:pt>
                <c:pt idx="59">
                  <c:v>7.313333333333332</c:v>
                </c:pt>
                <c:pt idx="61">
                  <c:v>7.296666666666666</c:v>
                </c:pt>
                <c:pt idx="63">
                  <c:v>7.336666666666666</c:v>
                </c:pt>
                <c:pt idx="65">
                  <c:v>7.326666666666667</c:v>
                </c:pt>
                <c:pt idx="67">
                  <c:v>7.28</c:v>
                </c:pt>
                <c:pt idx="69">
                  <c:v>7.256666666666667</c:v>
                </c:pt>
                <c:pt idx="71">
                  <c:v>7.253333333333333</c:v>
                </c:pt>
                <c:pt idx="73">
                  <c:v>7.183333333333333</c:v>
                </c:pt>
                <c:pt idx="75">
                  <c:v>7.163333333333334</c:v>
                </c:pt>
                <c:pt idx="77">
                  <c:v>7.22</c:v>
                </c:pt>
                <c:pt idx="79">
                  <c:v>7.2</c:v>
                </c:pt>
                <c:pt idx="81">
                  <c:v>7.206666666666666</c:v>
                </c:pt>
                <c:pt idx="83">
                  <c:v>7.273333333333333</c:v>
                </c:pt>
                <c:pt idx="85">
                  <c:v>7.246666666666666</c:v>
                </c:pt>
                <c:pt idx="87">
                  <c:v>7.296666666666666</c:v>
                </c:pt>
                <c:pt idx="89">
                  <c:v>7.366666666666667</c:v>
                </c:pt>
                <c:pt idx="91">
                  <c:v>7.48</c:v>
                </c:pt>
                <c:pt idx="93">
                  <c:v>6.840000000000001</c:v>
                </c:pt>
                <c:pt idx="97">
                  <c:v>5.99</c:v>
                </c:pt>
                <c:pt idx="99">
                  <c:v>6.345</c:v>
                </c:pt>
                <c:pt idx="101">
                  <c:v>6.16</c:v>
                </c:pt>
                <c:pt idx="103">
                  <c:v>6.21</c:v>
                </c:pt>
                <c:pt idx="105">
                  <c:v>6.48</c:v>
                </c:pt>
                <c:pt idx="107">
                  <c:v>6.47</c:v>
                </c:pt>
                <c:pt idx="109">
                  <c:v>6.644999999999999</c:v>
                </c:pt>
                <c:pt idx="111">
                  <c:v>6.775</c:v>
                </c:pt>
                <c:pt idx="113">
                  <c:v>7.109999999999999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95192472"/>
        <c:axId val="2095180776"/>
      </c:lineChart>
      <c:catAx>
        <c:axId val="209517031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Day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2095175960"/>
        <c:crosses val="autoZero"/>
        <c:auto val="1"/>
        <c:lblAlgn val="ctr"/>
        <c:lblOffset val="100"/>
        <c:tickLblSkip val="10"/>
        <c:noMultiLvlLbl val="0"/>
      </c:catAx>
      <c:valAx>
        <c:axId val="2095175960"/>
        <c:scaling>
          <c:orientation val="minMax"/>
          <c:min val="0.0"/>
        </c:scaling>
        <c:delete val="0"/>
        <c:axPos val="l"/>
        <c:majorGridlines>
          <c:spPr>
            <a:ln>
              <a:noFill/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% Methane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2095170312"/>
        <c:crosses val="autoZero"/>
        <c:crossBetween val="between"/>
      </c:valAx>
      <c:valAx>
        <c:axId val="2095180776"/>
        <c:scaling>
          <c:orientation val="minMax"/>
          <c:max val="9.0"/>
          <c:min val="4.0"/>
        </c:scaling>
        <c:delete val="0"/>
        <c:axPos val="r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pH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2095192472"/>
        <c:crosses val="max"/>
        <c:crossBetween val="between"/>
      </c:valAx>
      <c:catAx>
        <c:axId val="209519247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2095180776"/>
        <c:crosses val="autoZero"/>
        <c:auto val="1"/>
        <c:lblAlgn val="ctr"/>
        <c:lblOffset val="100"/>
        <c:noMultiLvlLbl val="0"/>
      </c:catAx>
    </c:plotArea>
    <c:legend>
      <c:legendPos val="r"/>
      <c:layout>
        <c:manualLayout>
          <c:xMode val="edge"/>
          <c:yMode val="edge"/>
          <c:x val="0.0857230980486541"/>
          <c:y val="0.0961578230491363"/>
          <c:w val="0.135575254407352"/>
          <c:h val="0.107326347047233"/>
        </c:manualLayout>
      </c:layout>
      <c:overlay val="0"/>
    </c:legend>
    <c:plotVisOnly val="1"/>
    <c:dispBlanksAs val="gap"/>
    <c:showDLblsOverMax val="0"/>
  </c:chart>
  <c:printSettings>
    <c:headerFooter/>
    <c:pageMargins b="0.750000000000002" l="0.700000000000001" r="0.700000000000001" t="0.750000000000002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Performance parameters for the high treatment </a:t>
            </a:r>
            <a:r>
              <a:rPr lang="en-US" sz="1200"/>
              <a:t>(</a:t>
            </a:r>
            <a:r>
              <a:rPr lang="en-US" sz="1100"/>
              <a:t>n</a:t>
            </a:r>
            <a:r>
              <a:rPr lang="en-US" sz="1100" baseline="0"/>
              <a:t> = 3 </a:t>
            </a:r>
            <a:r>
              <a:rPr lang="en-US" sz="1100" baseline="0">
                <a:latin typeface="Calibri"/>
                <a:cs typeface="Calibri"/>
              </a:rPr>
              <a:t>± SD)</a:t>
            </a:r>
            <a:endParaRPr lang="en-US" sz="1200"/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0855384852210743"/>
          <c:y val="0.121976564232449"/>
          <c:w val="0.833554385349438"/>
          <c:h val="0.723539307030895"/>
        </c:manualLayout>
      </c:layout>
      <c:lineChart>
        <c:grouping val="standard"/>
        <c:varyColors val="0"/>
        <c:ser>
          <c:idx val="1"/>
          <c:order val="1"/>
          <c:tx>
            <c:strRef>
              <c:f>Gly_first_analysis!$B$32</c:f>
              <c:strCache>
                <c:ptCount val="1"/>
                <c:pt idx="0">
                  <c:v>% Methane</c:v>
                </c:pt>
              </c:strCache>
            </c:strRef>
          </c:tx>
          <c:spPr>
            <a:ln>
              <a:solidFill>
                <a:schemeClr val="bg1">
                  <a:lumMod val="65000"/>
                </a:schemeClr>
              </a:solidFill>
            </a:ln>
          </c:spPr>
          <c:marker>
            <c:spPr>
              <a:noFill/>
              <a:ln>
                <a:solidFill>
                  <a:schemeClr val="bg1">
                    <a:lumMod val="50000"/>
                  </a:schemeClr>
                </a:solidFill>
              </a:ln>
            </c:spPr>
          </c:marker>
          <c:errBars>
            <c:errDir val="y"/>
            <c:errBarType val="both"/>
            <c:errValType val="cust"/>
            <c:noEndCap val="0"/>
            <c:plus>
              <c:numRef>
                <c:f>Gly_first_analysis!$C$39:$EF$39</c:f>
                <c:numCache>
                  <c:formatCode>General</c:formatCode>
                  <c:ptCount val="134"/>
                  <c:pt idx="0">
                    <c:v>0.0</c:v>
                  </c:pt>
                  <c:pt idx="1">
                    <c:v>0.6557438524302</c:v>
                  </c:pt>
                  <c:pt idx="2">
                    <c:v>2.709858544893687</c:v>
                  </c:pt>
                  <c:pt idx="3">
                    <c:v>0.702376916856845</c:v>
                  </c:pt>
                  <c:pt idx="4">
                    <c:v>1.418919776919516</c:v>
                  </c:pt>
                  <c:pt idx="5">
                    <c:v>3.800438571182721</c:v>
                  </c:pt>
                  <c:pt idx="6">
                    <c:v>2.079262689833423</c:v>
                  </c:pt>
                  <c:pt idx="7">
                    <c:v>4.665118790913402</c:v>
                  </c:pt>
                  <c:pt idx="8">
                    <c:v>3.080584360149874</c:v>
                  </c:pt>
                  <c:pt idx="9">
                    <c:v>2.746512940681928</c:v>
                  </c:pt>
                  <c:pt idx="10">
                    <c:v>8.473684755366656</c:v>
                  </c:pt>
                  <c:pt idx="11">
                    <c:v>5.78302112509831</c:v>
                  </c:pt>
                  <c:pt idx="12">
                    <c:v>7.0057119552548</c:v>
                  </c:pt>
                  <c:pt idx="13">
                    <c:v>12.68227108999015</c:v>
                  </c:pt>
                  <c:pt idx="14">
                    <c:v>12.11115188576214</c:v>
                  </c:pt>
                  <c:pt idx="15">
                    <c:v>6.876772498781675</c:v>
                  </c:pt>
                  <c:pt idx="16">
                    <c:v>6.748580097571148</c:v>
                  </c:pt>
                  <c:pt idx="17">
                    <c:v>6.194352266379423</c:v>
                  </c:pt>
                  <c:pt idx="18">
                    <c:v>4.423799272118932</c:v>
                  </c:pt>
                  <c:pt idx="19">
                    <c:v>3.961060464067679</c:v>
                  </c:pt>
                  <c:pt idx="20">
                    <c:v>3.092463958291726</c:v>
                  </c:pt>
                  <c:pt idx="21">
                    <c:v>1.123981020005826</c:v>
                  </c:pt>
                  <c:pt idx="22">
                    <c:v>2.343786110832924</c:v>
                  </c:pt>
                  <c:pt idx="23">
                    <c:v>2.695057204092952</c:v>
                  </c:pt>
                  <c:pt idx="24">
                    <c:v>2.433789911502911</c:v>
                  </c:pt>
                  <c:pt idx="25">
                    <c:v>4.140450861118067</c:v>
                  </c:pt>
                  <c:pt idx="26">
                    <c:v>3.251153641401775</c:v>
                  </c:pt>
                  <c:pt idx="27">
                    <c:v>5.259594407683289</c:v>
                  </c:pt>
                  <c:pt idx="28">
                    <c:v>6.562265868839305</c:v>
                  </c:pt>
                  <c:pt idx="29">
                    <c:v>6.5</c:v>
                  </c:pt>
                  <c:pt idx="30">
                    <c:v>7.118988692223071</c:v>
                  </c:pt>
                  <c:pt idx="31">
                    <c:v>17.42909444960734</c:v>
                  </c:pt>
                  <c:pt idx="32">
                    <c:v>15.75447026508138</c:v>
                  </c:pt>
                  <c:pt idx="33">
                    <c:v>15.10640040953946</c:v>
                  </c:pt>
                  <c:pt idx="34">
                    <c:v>15.73064948860456</c:v>
                  </c:pt>
                  <c:pt idx="35">
                    <c:v>13.39290857132982</c:v>
                  </c:pt>
                  <c:pt idx="36">
                    <c:v>8.936628745412539</c:v>
                  </c:pt>
                  <c:pt idx="37">
                    <c:v>3.704051835490425</c:v>
                  </c:pt>
                  <c:pt idx="38">
                    <c:v>5.107184482014854</c:v>
                  </c:pt>
                  <c:pt idx="39">
                    <c:v>5.173329037798903</c:v>
                  </c:pt>
                  <c:pt idx="40">
                    <c:v>4.964205206609948</c:v>
                  </c:pt>
                  <c:pt idx="41">
                    <c:v>1.171893055416463</c:v>
                  </c:pt>
                  <c:pt idx="42">
                    <c:v>6.630233781700347</c:v>
                  </c:pt>
                  <c:pt idx="43">
                    <c:v>7.646131919692018</c:v>
                  </c:pt>
                  <c:pt idx="44">
                    <c:v>11.97873115150351</c:v>
                  </c:pt>
                  <c:pt idx="45">
                    <c:v>6.525590650150631</c:v>
                  </c:pt>
                  <c:pt idx="46">
                    <c:v>6.197849089267446</c:v>
                  </c:pt>
                  <c:pt idx="47">
                    <c:v>4.752192476461085</c:v>
                  </c:pt>
                  <c:pt idx="48">
                    <c:v>5.589573627150225</c:v>
                  </c:pt>
                  <c:pt idx="49">
                    <c:v>2.986636904613617</c:v>
                  </c:pt>
                  <c:pt idx="50">
                    <c:v>4.014971979976946</c:v>
                  </c:pt>
                  <c:pt idx="51">
                    <c:v>0.321455025366432</c:v>
                  </c:pt>
                  <c:pt idx="52">
                    <c:v>2.203028218914443</c:v>
                  </c:pt>
                  <c:pt idx="53">
                    <c:v>0.568624070307738</c:v>
                  </c:pt>
                  <c:pt idx="54">
                    <c:v>1.167618659209132</c:v>
                  </c:pt>
                  <c:pt idx="55">
                    <c:v>3.557152419187757</c:v>
                  </c:pt>
                  <c:pt idx="56">
                    <c:v>3.797806384392616</c:v>
                  </c:pt>
                  <c:pt idx="57">
                    <c:v>1.946792233393177</c:v>
                  </c:pt>
                  <c:pt idx="58">
                    <c:v>8.723149278404745</c:v>
                  </c:pt>
                  <c:pt idx="59">
                    <c:v>6.379916404885987</c:v>
                  </c:pt>
                  <c:pt idx="60">
                    <c:v>4.15812457725836</c:v>
                  </c:pt>
                  <c:pt idx="61">
                    <c:v>2.926317367158481</c:v>
                  </c:pt>
                  <c:pt idx="62">
                    <c:v>3.55949434611154</c:v>
                  </c:pt>
                  <c:pt idx="63">
                    <c:v>0.929157324317755</c:v>
                  </c:pt>
                  <c:pt idx="64">
                    <c:v>3.124099870362665</c:v>
                  </c:pt>
                  <c:pt idx="65">
                    <c:v>1.792577287966501</c:v>
                  </c:pt>
                  <c:pt idx="66">
                    <c:v>6.780117993073575</c:v>
                  </c:pt>
                  <c:pt idx="67">
                    <c:v>3.233161507461903</c:v>
                  </c:pt>
                  <c:pt idx="68">
                    <c:v>1.609347693943105</c:v>
                  </c:pt>
                  <c:pt idx="69">
                    <c:v>2.91433239925259</c:v>
                  </c:pt>
                  <c:pt idx="70">
                    <c:v>3.726929030716842</c:v>
                  </c:pt>
                  <c:pt idx="71">
                    <c:v>2.662705391138868</c:v>
                  </c:pt>
                  <c:pt idx="72">
                    <c:v>1.415391583037474</c:v>
                  </c:pt>
                  <c:pt idx="73">
                    <c:v>2.973774257292128</c:v>
                  </c:pt>
                  <c:pt idx="74">
                    <c:v>2.351595203260964</c:v>
                  </c:pt>
                  <c:pt idx="75">
                    <c:v>2.596792893808306</c:v>
                  </c:pt>
                  <c:pt idx="76">
                    <c:v>1.365039681962885</c:v>
                  </c:pt>
                  <c:pt idx="77">
                    <c:v>2.565800719723442</c:v>
                  </c:pt>
                  <c:pt idx="78">
                    <c:v>2.569695182961069</c:v>
                  </c:pt>
                  <c:pt idx="79">
                    <c:v>1.450287327853809</c:v>
                  </c:pt>
                  <c:pt idx="80">
                    <c:v>3.55949434611154</c:v>
                  </c:pt>
                  <c:pt idx="81">
                    <c:v>2.079262689833421</c:v>
                  </c:pt>
                  <c:pt idx="82">
                    <c:v>0.862167810425165</c:v>
                  </c:pt>
                  <c:pt idx="83">
                    <c:v>3.92470805708314</c:v>
                  </c:pt>
                  <c:pt idx="84">
                    <c:v>2.650157228040126</c:v>
                  </c:pt>
                  <c:pt idx="85">
                    <c:v>0.850490054811536</c:v>
                  </c:pt>
                  <c:pt idx="86">
                    <c:v>0.602771377334172</c:v>
                  </c:pt>
                  <c:pt idx="87">
                    <c:v>1.150362261782499</c:v>
                  </c:pt>
                  <c:pt idx="88">
                    <c:v>0.950438495292213</c:v>
                  </c:pt>
                  <c:pt idx="89">
                    <c:v>2.891942830232531</c:v>
                  </c:pt>
                  <c:pt idx="90">
                    <c:v>0.754983443527074</c:v>
                  </c:pt>
                  <c:pt idx="91">
                    <c:v>3.709896674212548</c:v>
                  </c:pt>
                  <c:pt idx="92">
                    <c:v>3.412232895529457</c:v>
                  </c:pt>
                  <c:pt idx="93">
                    <c:v>6.017751518078274</c:v>
                  </c:pt>
                  <c:pt idx="94">
                    <c:v>5.950630218724732</c:v>
                  </c:pt>
                  <c:pt idx="95">
                    <c:v>4.384442191811102</c:v>
                  </c:pt>
                  <c:pt idx="96">
                    <c:v>22.61039583908252</c:v>
                  </c:pt>
                  <c:pt idx="97">
                    <c:v>8.8556949661409</c:v>
                  </c:pt>
                  <c:pt idx="99">
                    <c:v>3.939543120718443</c:v>
                  </c:pt>
                  <c:pt idx="100">
                    <c:v>15.50688019342814</c:v>
                  </c:pt>
                  <c:pt idx="101">
                    <c:v>11.72348071180228</c:v>
                  </c:pt>
                  <c:pt idx="102">
                    <c:v>13.95600229292042</c:v>
                  </c:pt>
                  <c:pt idx="103">
                    <c:v>21.00071427356698</c:v>
                  </c:pt>
                  <c:pt idx="104">
                    <c:v>21.24154733849051</c:v>
                  </c:pt>
                  <c:pt idx="105">
                    <c:v>20.60808902672282</c:v>
                  </c:pt>
                  <c:pt idx="106">
                    <c:v>20.60808902672282</c:v>
                  </c:pt>
                  <c:pt idx="107">
                    <c:v>14.65002844138312</c:v>
                  </c:pt>
                  <c:pt idx="108">
                    <c:v>19.65273517859539</c:v>
                  </c:pt>
                  <c:pt idx="109">
                    <c:v>12.02372654379667</c:v>
                  </c:pt>
                  <c:pt idx="110">
                    <c:v>7.531932023060215</c:v>
                  </c:pt>
                  <c:pt idx="111">
                    <c:v>2.797022226106423</c:v>
                  </c:pt>
                  <c:pt idx="112">
                    <c:v>7.80534005238294</c:v>
                  </c:pt>
                  <c:pt idx="113">
                    <c:v>2.909180869821147</c:v>
                  </c:pt>
                  <c:pt idx="114">
                    <c:v>10.5</c:v>
                  </c:pt>
                  <c:pt idx="115">
                    <c:v>3.611555528208489</c:v>
                  </c:pt>
                  <c:pt idx="116">
                    <c:v>2.946183972531245</c:v>
                  </c:pt>
                  <c:pt idx="118">
                    <c:v>10.13623861860652</c:v>
                  </c:pt>
                  <c:pt idx="119">
                    <c:v>1.150362261782492</c:v>
                  </c:pt>
                  <c:pt idx="120">
                    <c:v>5.947548514584254</c:v>
                  </c:pt>
                  <c:pt idx="121">
                    <c:v>3.189566323708183</c:v>
                  </c:pt>
                  <c:pt idx="122">
                    <c:v>3.847510017314232</c:v>
                  </c:pt>
                  <c:pt idx="123">
                    <c:v>2.570992026436484</c:v>
                  </c:pt>
                  <c:pt idx="124">
                    <c:v>3.219213154380014</c:v>
                  </c:pt>
                  <c:pt idx="125">
                    <c:v>2.569695182961073</c:v>
                  </c:pt>
                  <c:pt idx="127">
                    <c:v>1.705872210923196</c:v>
                  </c:pt>
                  <c:pt idx="128">
                    <c:v>0.450924975282285</c:v>
                  </c:pt>
                  <c:pt idx="129">
                    <c:v>2.079262689833429</c:v>
                  </c:pt>
                  <c:pt idx="130">
                    <c:v>4.850773134253962</c:v>
                  </c:pt>
                  <c:pt idx="131">
                    <c:v>3.980368492154131</c:v>
                  </c:pt>
                  <c:pt idx="132">
                    <c:v>1.569500982265807</c:v>
                  </c:pt>
                  <c:pt idx="133">
                    <c:v>4.764801499887835</c:v>
                  </c:pt>
                </c:numCache>
              </c:numRef>
            </c:plus>
            <c:minus>
              <c:numRef>
                <c:f>Gly_first_analysis!$C$39:$EF$39</c:f>
                <c:numCache>
                  <c:formatCode>General</c:formatCode>
                  <c:ptCount val="134"/>
                  <c:pt idx="0">
                    <c:v>0.0</c:v>
                  </c:pt>
                  <c:pt idx="1">
                    <c:v>0.6557438524302</c:v>
                  </c:pt>
                  <c:pt idx="2">
                    <c:v>2.709858544893687</c:v>
                  </c:pt>
                  <c:pt idx="3">
                    <c:v>0.702376916856845</c:v>
                  </c:pt>
                  <c:pt idx="4">
                    <c:v>1.418919776919516</c:v>
                  </c:pt>
                  <c:pt idx="5">
                    <c:v>3.800438571182721</c:v>
                  </c:pt>
                  <c:pt idx="6">
                    <c:v>2.079262689833423</c:v>
                  </c:pt>
                  <c:pt idx="7">
                    <c:v>4.665118790913402</c:v>
                  </c:pt>
                  <c:pt idx="8">
                    <c:v>3.080584360149874</c:v>
                  </c:pt>
                  <c:pt idx="9">
                    <c:v>2.746512940681928</c:v>
                  </c:pt>
                  <c:pt idx="10">
                    <c:v>8.473684755366656</c:v>
                  </c:pt>
                  <c:pt idx="11">
                    <c:v>5.78302112509831</c:v>
                  </c:pt>
                  <c:pt idx="12">
                    <c:v>7.0057119552548</c:v>
                  </c:pt>
                  <c:pt idx="13">
                    <c:v>12.68227108999015</c:v>
                  </c:pt>
                  <c:pt idx="14">
                    <c:v>12.11115188576214</c:v>
                  </c:pt>
                  <c:pt idx="15">
                    <c:v>6.876772498781675</c:v>
                  </c:pt>
                  <c:pt idx="16">
                    <c:v>6.748580097571148</c:v>
                  </c:pt>
                  <c:pt idx="17">
                    <c:v>6.194352266379423</c:v>
                  </c:pt>
                  <c:pt idx="18">
                    <c:v>4.423799272118932</c:v>
                  </c:pt>
                  <c:pt idx="19">
                    <c:v>3.961060464067679</c:v>
                  </c:pt>
                  <c:pt idx="20">
                    <c:v>3.092463958291726</c:v>
                  </c:pt>
                  <c:pt idx="21">
                    <c:v>1.123981020005826</c:v>
                  </c:pt>
                  <c:pt idx="22">
                    <c:v>2.343786110832924</c:v>
                  </c:pt>
                  <c:pt idx="23">
                    <c:v>2.695057204092952</c:v>
                  </c:pt>
                  <c:pt idx="24">
                    <c:v>2.433789911502911</c:v>
                  </c:pt>
                  <c:pt idx="25">
                    <c:v>4.140450861118067</c:v>
                  </c:pt>
                  <c:pt idx="26">
                    <c:v>3.251153641401775</c:v>
                  </c:pt>
                  <c:pt idx="27">
                    <c:v>5.259594407683289</c:v>
                  </c:pt>
                  <c:pt idx="28">
                    <c:v>6.562265868839305</c:v>
                  </c:pt>
                  <c:pt idx="29">
                    <c:v>6.5</c:v>
                  </c:pt>
                  <c:pt idx="30">
                    <c:v>7.118988692223071</c:v>
                  </c:pt>
                  <c:pt idx="31">
                    <c:v>17.42909444960734</c:v>
                  </c:pt>
                  <c:pt idx="32">
                    <c:v>15.75447026508138</c:v>
                  </c:pt>
                  <c:pt idx="33">
                    <c:v>15.10640040953946</c:v>
                  </c:pt>
                  <c:pt idx="34">
                    <c:v>15.73064948860456</c:v>
                  </c:pt>
                  <c:pt idx="35">
                    <c:v>13.39290857132982</c:v>
                  </c:pt>
                  <c:pt idx="36">
                    <c:v>8.936628745412539</c:v>
                  </c:pt>
                  <c:pt idx="37">
                    <c:v>3.704051835490425</c:v>
                  </c:pt>
                  <c:pt idx="38">
                    <c:v>5.107184482014854</c:v>
                  </c:pt>
                  <c:pt idx="39">
                    <c:v>5.173329037798903</c:v>
                  </c:pt>
                  <c:pt idx="40">
                    <c:v>4.964205206609948</c:v>
                  </c:pt>
                  <c:pt idx="41">
                    <c:v>1.171893055416463</c:v>
                  </c:pt>
                  <c:pt idx="42">
                    <c:v>6.630233781700347</c:v>
                  </c:pt>
                  <c:pt idx="43">
                    <c:v>7.646131919692018</c:v>
                  </c:pt>
                  <c:pt idx="44">
                    <c:v>11.97873115150351</c:v>
                  </c:pt>
                  <c:pt idx="45">
                    <c:v>6.525590650150631</c:v>
                  </c:pt>
                  <c:pt idx="46">
                    <c:v>6.197849089267446</c:v>
                  </c:pt>
                  <c:pt idx="47">
                    <c:v>4.752192476461085</c:v>
                  </c:pt>
                  <c:pt idx="48">
                    <c:v>5.589573627150225</c:v>
                  </c:pt>
                  <c:pt idx="49">
                    <c:v>2.986636904613617</c:v>
                  </c:pt>
                  <c:pt idx="50">
                    <c:v>4.014971979976946</c:v>
                  </c:pt>
                  <c:pt idx="51">
                    <c:v>0.321455025366432</c:v>
                  </c:pt>
                  <c:pt idx="52">
                    <c:v>2.203028218914443</c:v>
                  </c:pt>
                  <c:pt idx="53">
                    <c:v>0.568624070307738</c:v>
                  </c:pt>
                  <c:pt idx="54">
                    <c:v>1.167618659209132</c:v>
                  </c:pt>
                  <c:pt idx="55">
                    <c:v>3.557152419187757</c:v>
                  </c:pt>
                  <c:pt idx="56">
                    <c:v>3.797806384392616</c:v>
                  </c:pt>
                  <c:pt idx="57">
                    <c:v>1.946792233393177</c:v>
                  </c:pt>
                  <c:pt idx="58">
                    <c:v>8.723149278404745</c:v>
                  </c:pt>
                  <c:pt idx="59">
                    <c:v>6.379916404885987</c:v>
                  </c:pt>
                  <c:pt idx="60">
                    <c:v>4.15812457725836</c:v>
                  </c:pt>
                  <c:pt idx="61">
                    <c:v>2.926317367158481</c:v>
                  </c:pt>
                  <c:pt idx="62">
                    <c:v>3.55949434611154</c:v>
                  </c:pt>
                  <c:pt idx="63">
                    <c:v>0.929157324317755</c:v>
                  </c:pt>
                  <c:pt idx="64">
                    <c:v>3.124099870362665</c:v>
                  </c:pt>
                  <c:pt idx="65">
                    <c:v>1.792577287966501</c:v>
                  </c:pt>
                  <c:pt idx="66">
                    <c:v>6.780117993073575</c:v>
                  </c:pt>
                  <c:pt idx="67">
                    <c:v>3.233161507461903</c:v>
                  </c:pt>
                  <c:pt idx="68">
                    <c:v>1.609347693943105</c:v>
                  </c:pt>
                  <c:pt idx="69">
                    <c:v>2.91433239925259</c:v>
                  </c:pt>
                  <c:pt idx="70">
                    <c:v>3.726929030716842</c:v>
                  </c:pt>
                  <c:pt idx="71">
                    <c:v>2.662705391138868</c:v>
                  </c:pt>
                  <c:pt idx="72">
                    <c:v>1.415391583037474</c:v>
                  </c:pt>
                  <c:pt idx="73">
                    <c:v>2.973774257292128</c:v>
                  </c:pt>
                  <c:pt idx="74">
                    <c:v>2.351595203260964</c:v>
                  </c:pt>
                  <c:pt idx="75">
                    <c:v>2.596792893808306</c:v>
                  </c:pt>
                  <c:pt idx="76">
                    <c:v>1.365039681962885</c:v>
                  </c:pt>
                  <c:pt idx="77">
                    <c:v>2.565800719723442</c:v>
                  </c:pt>
                  <c:pt idx="78">
                    <c:v>2.569695182961069</c:v>
                  </c:pt>
                  <c:pt idx="79">
                    <c:v>1.450287327853809</c:v>
                  </c:pt>
                  <c:pt idx="80">
                    <c:v>3.55949434611154</c:v>
                  </c:pt>
                  <c:pt idx="81">
                    <c:v>2.079262689833421</c:v>
                  </c:pt>
                  <c:pt idx="82">
                    <c:v>0.862167810425165</c:v>
                  </c:pt>
                  <c:pt idx="83">
                    <c:v>3.92470805708314</c:v>
                  </c:pt>
                  <c:pt idx="84">
                    <c:v>2.650157228040126</c:v>
                  </c:pt>
                  <c:pt idx="85">
                    <c:v>0.850490054811536</c:v>
                  </c:pt>
                  <c:pt idx="86">
                    <c:v>0.602771377334172</c:v>
                  </c:pt>
                  <c:pt idx="87">
                    <c:v>1.150362261782499</c:v>
                  </c:pt>
                  <c:pt idx="88">
                    <c:v>0.950438495292213</c:v>
                  </c:pt>
                  <c:pt idx="89">
                    <c:v>2.891942830232531</c:v>
                  </c:pt>
                  <c:pt idx="90">
                    <c:v>0.754983443527074</c:v>
                  </c:pt>
                  <c:pt idx="91">
                    <c:v>3.709896674212548</c:v>
                  </c:pt>
                  <c:pt idx="92">
                    <c:v>3.412232895529457</c:v>
                  </c:pt>
                  <c:pt idx="93">
                    <c:v>6.017751518078274</c:v>
                  </c:pt>
                  <c:pt idx="94">
                    <c:v>5.950630218724732</c:v>
                  </c:pt>
                  <c:pt idx="95">
                    <c:v>4.384442191811102</c:v>
                  </c:pt>
                  <c:pt idx="96">
                    <c:v>22.61039583908252</c:v>
                  </c:pt>
                  <c:pt idx="97">
                    <c:v>8.8556949661409</c:v>
                  </c:pt>
                  <c:pt idx="99">
                    <c:v>3.939543120718443</c:v>
                  </c:pt>
                  <c:pt idx="100">
                    <c:v>15.50688019342814</c:v>
                  </c:pt>
                  <c:pt idx="101">
                    <c:v>11.72348071180228</c:v>
                  </c:pt>
                  <c:pt idx="102">
                    <c:v>13.95600229292042</c:v>
                  </c:pt>
                  <c:pt idx="103">
                    <c:v>21.00071427356698</c:v>
                  </c:pt>
                  <c:pt idx="104">
                    <c:v>21.24154733849051</c:v>
                  </c:pt>
                  <c:pt idx="105">
                    <c:v>20.60808902672282</c:v>
                  </c:pt>
                  <c:pt idx="106">
                    <c:v>20.60808902672282</c:v>
                  </c:pt>
                  <c:pt idx="107">
                    <c:v>14.65002844138312</c:v>
                  </c:pt>
                  <c:pt idx="108">
                    <c:v>19.65273517859539</c:v>
                  </c:pt>
                  <c:pt idx="109">
                    <c:v>12.02372654379667</c:v>
                  </c:pt>
                  <c:pt idx="110">
                    <c:v>7.531932023060215</c:v>
                  </c:pt>
                  <c:pt idx="111">
                    <c:v>2.797022226106423</c:v>
                  </c:pt>
                  <c:pt idx="112">
                    <c:v>7.80534005238294</c:v>
                  </c:pt>
                  <c:pt idx="113">
                    <c:v>2.909180869821147</c:v>
                  </c:pt>
                  <c:pt idx="114">
                    <c:v>10.5</c:v>
                  </c:pt>
                  <c:pt idx="115">
                    <c:v>3.611555528208489</c:v>
                  </c:pt>
                  <c:pt idx="116">
                    <c:v>2.946183972531245</c:v>
                  </c:pt>
                  <c:pt idx="118">
                    <c:v>10.13623861860652</c:v>
                  </c:pt>
                  <c:pt idx="119">
                    <c:v>1.150362261782492</c:v>
                  </c:pt>
                  <c:pt idx="120">
                    <c:v>5.947548514584254</c:v>
                  </c:pt>
                  <c:pt idx="121">
                    <c:v>3.189566323708183</c:v>
                  </c:pt>
                  <c:pt idx="122">
                    <c:v>3.847510017314232</c:v>
                  </c:pt>
                  <c:pt idx="123">
                    <c:v>2.570992026436484</c:v>
                  </c:pt>
                  <c:pt idx="124">
                    <c:v>3.219213154380014</c:v>
                  </c:pt>
                  <c:pt idx="125">
                    <c:v>2.569695182961073</c:v>
                  </c:pt>
                  <c:pt idx="127">
                    <c:v>1.705872210923196</c:v>
                  </c:pt>
                  <c:pt idx="128">
                    <c:v>0.450924975282285</c:v>
                  </c:pt>
                  <c:pt idx="129">
                    <c:v>2.079262689833429</c:v>
                  </c:pt>
                  <c:pt idx="130">
                    <c:v>4.850773134253962</c:v>
                  </c:pt>
                  <c:pt idx="131">
                    <c:v>3.980368492154131</c:v>
                  </c:pt>
                  <c:pt idx="132">
                    <c:v>1.569500982265807</c:v>
                  </c:pt>
                  <c:pt idx="133">
                    <c:v>4.764801499887835</c:v>
                  </c:pt>
                </c:numCache>
              </c:numRef>
            </c:minus>
            <c:spPr>
              <a:ln>
                <a:solidFill>
                  <a:schemeClr val="bg1">
                    <a:lumMod val="75000"/>
                  </a:schemeClr>
                </a:solidFill>
              </a:ln>
            </c:spPr>
          </c:errBars>
          <c:val>
            <c:numRef>
              <c:f>Gly_first_analysis!$C$38:$EF$38</c:f>
              <c:numCache>
                <c:formatCode>General</c:formatCode>
                <c:ptCount val="134"/>
                <c:pt idx="0">
                  <c:v>0.0</c:v>
                </c:pt>
                <c:pt idx="1">
                  <c:v>21.8</c:v>
                </c:pt>
                <c:pt idx="2">
                  <c:v>54.03333333333334</c:v>
                </c:pt>
                <c:pt idx="3">
                  <c:v>68.13333333333334</c:v>
                </c:pt>
                <c:pt idx="4">
                  <c:v>69.93333333333334</c:v>
                </c:pt>
                <c:pt idx="5">
                  <c:v>72.06666666666667</c:v>
                </c:pt>
                <c:pt idx="6">
                  <c:v>67.93333333333332</c:v>
                </c:pt>
                <c:pt idx="7">
                  <c:v>64.13333333333333</c:v>
                </c:pt>
                <c:pt idx="8">
                  <c:v>17.0</c:v>
                </c:pt>
                <c:pt idx="9">
                  <c:v>14.36666666666667</c:v>
                </c:pt>
                <c:pt idx="10">
                  <c:v>19.03333333333333</c:v>
                </c:pt>
                <c:pt idx="11">
                  <c:v>17.83333333333333</c:v>
                </c:pt>
                <c:pt idx="12">
                  <c:v>21.2</c:v>
                </c:pt>
                <c:pt idx="13">
                  <c:v>29.9</c:v>
                </c:pt>
                <c:pt idx="14">
                  <c:v>29.9</c:v>
                </c:pt>
                <c:pt idx="15">
                  <c:v>23.5</c:v>
                </c:pt>
                <c:pt idx="16">
                  <c:v>17.56666666666667</c:v>
                </c:pt>
                <c:pt idx="17">
                  <c:v>19.3</c:v>
                </c:pt>
                <c:pt idx="18">
                  <c:v>18.3</c:v>
                </c:pt>
                <c:pt idx="19">
                  <c:v>18.9</c:v>
                </c:pt>
                <c:pt idx="20">
                  <c:v>11.46666666666667</c:v>
                </c:pt>
                <c:pt idx="21">
                  <c:v>19.36666666666667</c:v>
                </c:pt>
                <c:pt idx="22">
                  <c:v>8.666666666666665</c:v>
                </c:pt>
                <c:pt idx="23">
                  <c:v>11.73333333333333</c:v>
                </c:pt>
                <c:pt idx="24">
                  <c:v>11.66666666666667</c:v>
                </c:pt>
                <c:pt idx="25">
                  <c:v>11.83333333333333</c:v>
                </c:pt>
                <c:pt idx="26">
                  <c:v>9.999999999999998</c:v>
                </c:pt>
                <c:pt idx="27">
                  <c:v>9.933333333333333</c:v>
                </c:pt>
                <c:pt idx="28">
                  <c:v>14.66666666666667</c:v>
                </c:pt>
                <c:pt idx="29">
                  <c:v>13.2</c:v>
                </c:pt>
                <c:pt idx="30">
                  <c:v>14.9</c:v>
                </c:pt>
                <c:pt idx="31">
                  <c:v>22.33333333333333</c:v>
                </c:pt>
                <c:pt idx="32">
                  <c:v>23.06666666666667</c:v>
                </c:pt>
                <c:pt idx="33">
                  <c:v>29.56666666666666</c:v>
                </c:pt>
                <c:pt idx="34">
                  <c:v>56.13333333333332</c:v>
                </c:pt>
                <c:pt idx="35">
                  <c:v>59.3</c:v>
                </c:pt>
                <c:pt idx="36">
                  <c:v>49.13333333333333</c:v>
                </c:pt>
                <c:pt idx="37">
                  <c:v>64.60000000000001</c:v>
                </c:pt>
                <c:pt idx="38">
                  <c:v>48.33333333333334</c:v>
                </c:pt>
                <c:pt idx="39">
                  <c:v>50.53333333333333</c:v>
                </c:pt>
                <c:pt idx="40">
                  <c:v>50.86666666666667</c:v>
                </c:pt>
                <c:pt idx="41">
                  <c:v>66.63333333333334</c:v>
                </c:pt>
                <c:pt idx="42">
                  <c:v>49.2</c:v>
                </c:pt>
                <c:pt idx="43">
                  <c:v>52.33333333333334</c:v>
                </c:pt>
                <c:pt idx="44">
                  <c:v>58.9</c:v>
                </c:pt>
                <c:pt idx="45">
                  <c:v>58.53333333333334</c:v>
                </c:pt>
                <c:pt idx="46">
                  <c:v>57.93333333333334</c:v>
                </c:pt>
                <c:pt idx="47">
                  <c:v>61.03333333333334</c:v>
                </c:pt>
                <c:pt idx="48">
                  <c:v>60.03333333333333</c:v>
                </c:pt>
                <c:pt idx="49">
                  <c:v>60.3</c:v>
                </c:pt>
                <c:pt idx="50">
                  <c:v>53.0</c:v>
                </c:pt>
                <c:pt idx="51">
                  <c:v>60.33333333333334</c:v>
                </c:pt>
                <c:pt idx="52">
                  <c:v>64.43333333333334</c:v>
                </c:pt>
                <c:pt idx="53">
                  <c:v>65.23333333333333</c:v>
                </c:pt>
                <c:pt idx="54">
                  <c:v>67.16666666666667</c:v>
                </c:pt>
                <c:pt idx="55">
                  <c:v>66.03333333333333</c:v>
                </c:pt>
                <c:pt idx="56">
                  <c:v>65.56666666666667</c:v>
                </c:pt>
                <c:pt idx="57">
                  <c:v>64.6</c:v>
                </c:pt>
                <c:pt idx="58">
                  <c:v>58.26666666666667</c:v>
                </c:pt>
                <c:pt idx="59">
                  <c:v>61.33333333333334</c:v>
                </c:pt>
                <c:pt idx="60">
                  <c:v>61.2</c:v>
                </c:pt>
                <c:pt idx="61">
                  <c:v>66.76666666666666</c:v>
                </c:pt>
                <c:pt idx="62">
                  <c:v>66.60000000000001</c:v>
                </c:pt>
                <c:pt idx="63">
                  <c:v>66.16666666666667</c:v>
                </c:pt>
                <c:pt idx="64">
                  <c:v>64.4</c:v>
                </c:pt>
                <c:pt idx="65">
                  <c:v>68.16666666666665</c:v>
                </c:pt>
                <c:pt idx="66">
                  <c:v>61.1</c:v>
                </c:pt>
                <c:pt idx="67">
                  <c:v>61.86666666666667</c:v>
                </c:pt>
                <c:pt idx="68">
                  <c:v>77.0</c:v>
                </c:pt>
                <c:pt idx="69">
                  <c:v>66.63333333333334</c:v>
                </c:pt>
                <c:pt idx="70">
                  <c:v>72.5</c:v>
                </c:pt>
                <c:pt idx="71">
                  <c:v>71.5</c:v>
                </c:pt>
                <c:pt idx="72">
                  <c:v>70.96666666666665</c:v>
                </c:pt>
                <c:pt idx="73">
                  <c:v>68.46666666666665</c:v>
                </c:pt>
                <c:pt idx="74">
                  <c:v>67.7</c:v>
                </c:pt>
                <c:pt idx="75">
                  <c:v>67.46666666666668</c:v>
                </c:pt>
                <c:pt idx="76">
                  <c:v>66.86666666666667</c:v>
                </c:pt>
                <c:pt idx="77">
                  <c:v>68.03333333333335</c:v>
                </c:pt>
                <c:pt idx="78">
                  <c:v>68.66666666666667</c:v>
                </c:pt>
                <c:pt idx="79">
                  <c:v>68.73333333333333</c:v>
                </c:pt>
                <c:pt idx="80">
                  <c:v>68.9</c:v>
                </c:pt>
                <c:pt idx="81">
                  <c:v>71.23333333333333</c:v>
                </c:pt>
                <c:pt idx="82">
                  <c:v>71.16666666666667</c:v>
                </c:pt>
                <c:pt idx="83">
                  <c:v>72.56666666666666</c:v>
                </c:pt>
                <c:pt idx="84">
                  <c:v>70.06666666666667</c:v>
                </c:pt>
                <c:pt idx="85">
                  <c:v>76.36666666666665</c:v>
                </c:pt>
                <c:pt idx="86">
                  <c:v>65.73333333333333</c:v>
                </c:pt>
                <c:pt idx="87">
                  <c:v>71.26666666666666</c:v>
                </c:pt>
                <c:pt idx="88">
                  <c:v>71.33333333333333</c:v>
                </c:pt>
                <c:pt idx="89">
                  <c:v>68.36666666666667</c:v>
                </c:pt>
                <c:pt idx="90">
                  <c:v>69.7</c:v>
                </c:pt>
                <c:pt idx="91">
                  <c:v>75.26666666666666</c:v>
                </c:pt>
                <c:pt idx="92">
                  <c:v>52.23333333333332</c:v>
                </c:pt>
                <c:pt idx="93">
                  <c:v>62.63333333333333</c:v>
                </c:pt>
                <c:pt idx="94">
                  <c:v>64.2</c:v>
                </c:pt>
                <c:pt idx="95">
                  <c:v>60.96666666666666</c:v>
                </c:pt>
                <c:pt idx="96">
                  <c:v>37.4</c:v>
                </c:pt>
                <c:pt idx="97">
                  <c:v>19.63333333333333</c:v>
                </c:pt>
                <c:pt idx="99">
                  <c:v>53.2</c:v>
                </c:pt>
                <c:pt idx="100">
                  <c:v>44.23333333333332</c:v>
                </c:pt>
                <c:pt idx="101">
                  <c:v>40.0</c:v>
                </c:pt>
                <c:pt idx="102">
                  <c:v>21.2</c:v>
                </c:pt>
                <c:pt idx="103">
                  <c:v>29.8</c:v>
                </c:pt>
                <c:pt idx="104">
                  <c:v>30.46666666666667</c:v>
                </c:pt>
                <c:pt idx="105">
                  <c:v>31.23333333333333</c:v>
                </c:pt>
                <c:pt idx="106">
                  <c:v>31.23333333333333</c:v>
                </c:pt>
                <c:pt idx="107">
                  <c:v>47.23333333333332</c:v>
                </c:pt>
                <c:pt idx="108">
                  <c:v>45.7</c:v>
                </c:pt>
                <c:pt idx="109">
                  <c:v>62.3</c:v>
                </c:pt>
                <c:pt idx="110">
                  <c:v>62.2</c:v>
                </c:pt>
                <c:pt idx="111">
                  <c:v>71.16666666666667</c:v>
                </c:pt>
                <c:pt idx="112">
                  <c:v>68.46666666666666</c:v>
                </c:pt>
                <c:pt idx="113">
                  <c:v>78.23333333333333</c:v>
                </c:pt>
                <c:pt idx="114">
                  <c:v>61.5</c:v>
                </c:pt>
                <c:pt idx="115">
                  <c:v>77.36666666666667</c:v>
                </c:pt>
                <c:pt idx="116">
                  <c:v>76.4</c:v>
                </c:pt>
                <c:pt idx="118">
                  <c:v>79.06666666666667</c:v>
                </c:pt>
                <c:pt idx="119">
                  <c:v>78.46666666666665</c:v>
                </c:pt>
                <c:pt idx="120">
                  <c:v>67.66666666666667</c:v>
                </c:pt>
                <c:pt idx="121">
                  <c:v>81.23333333333333</c:v>
                </c:pt>
                <c:pt idx="122">
                  <c:v>74.53333333333333</c:v>
                </c:pt>
                <c:pt idx="123">
                  <c:v>81.8</c:v>
                </c:pt>
                <c:pt idx="124">
                  <c:v>76.03333333333333</c:v>
                </c:pt>
                <c:pt idx="125">
                  <c:v>80.96666666666666</c:v>
                </c:pt>
                <c:pt idx="127">
                  <c:v>79.60000000000001</c:v>
                </c:pt>
                <c:pt idx="128">
                  <c:v>71.86666666666665</c:v>
                </c:pt>
                <c:pt idx="129">
                  <c:v>72.66666666666667</c:v>
                </c:pt>
                <c:pt idx="130">
                  <c:v>63.5</c:v>
                </c:pt>
                <c:pt idx="131">
                  <c:v>71.73333333333333</c:v>
                </c:pt>
                <c:pt idx="132">
                  <c:v>71.73333333333333</c:v>
                </c:pt>
                <c:pt idx="133">
                  <c:v>75.03333333333333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95865384"/>
        <c:axId val="2095820264"/>
      </c:lineChart>
      <c:lineChart>
        <c:grouping val="standard"/>
        <c:varyColors val="0"/>
        <c:ser>
          <c:idx val="0"/>
          <c:order val="0"/>
          <c:tx>
            <c:strRef>
              <c:f>Gly_first_analysis!$B$41</c:f>
              <c:strCache>
                <c:ptCount val="1"/>
                <c:pt idx="0">
                  <c:v>pH</c:v>
                </c:pt>
              </c:strCache>
            </c:strRef>
          </c:tx>
          <c:marker>
            <c:spPr>
              <a:solidFill>
                <a:schemeClr val="tx1"/>
              </a:solidFill>
            </c:spPr>
          </c:marker>
          <c:errBars>
            <c:errDir val="y"/>
            <c:errBarType val="both"/>
            <c:errValType val="cust"/>
            <c:noEndCap val="0"/>
            <c:plus>
              <c:numRef>
                <c:f>Gly_first_analysis!$C$69:$EF$69</c:f>
                <c:numCache>
                  <c:formatCode>General</c:formatCode>
                  <c:ptCount val="134"/>
                  <c:pt idx="1">
                    <c:v>0.0</c:v>
                  </c:pt>
                  <c:pt idx="3">
                    <c:v>0.0907377172587745</c:v>
                  </c:pt>
                  <c:pt idx="5">
                    <c:v>0.0288675134594812</c:v>
                  </c:pt>
                  <c:pt idx="7">
                    <c:v>0.0208166599946612</c:v>
                  </c:pt>
                  <c:pt idx="9">
                    <c:v>0.493389636426763</c:v>
                  </c:pt>
                  <c:pt idx="11">
                    <c:v>0.44959240800233</c:v>
                  </c:pt>
                  <c:pt idx="13">
                    <c:v>0.11503622617825</c:v>
                  </c:pt>
                  <c:pt idx="15">
                    <c:v>0.0251661147842357</c:v>
                  </c:pt>
                  <c:pt idx="17">
                    <c:v>0.037859388972002</c:v>
                  </c:pt>
                  <c:pt idx="19">
                    <c:v>0.0450924975282289</c:v>
                  </c:pt>
                  <c:pt idx="21">
                    <c:v>0.0450924975282289</c:v>
                  </c:pt>
                  <c:pt idx="23">
                    <c:v>0.094516312525052</c:v>
                  </c:pt>
                  <c:pt idx="25">
                    <c:v>0.11503622617825</c:v>
                  </c:pt>
                  <c:pt idx="27">
                    <c:v>0.02</c:v>
                  </c:pt>
                  <c:pt idx="29">
                    <c:v>0.032145502536643</c:v>
                  </c:pt>
                  <c:pt idx="31">
                    <c:v>0.0642910050732863</c:v>
                  </c:pt>
                  <c:pt idx="33">
                    <c:v>0.0709459888459757</c:v>
                  </c:pt>
                  <c:pt idx="35">
                    <c:v>0.347754702819866</c:v>
                  </c:pt>
                  <c:pt idx="37">
                    <c:v>0.0152752523165191</c:v>
                  </c:pt>
                  <c:pt idx="39">
                    <c:v>0.0152752523165191</c:v>
                  </c:pt>
                  <c:pt idx="41">
                    <c:v>0.0493288286231627</c:v>
                  </c:pt>
                  <c:pt idx="43">
                    <c:v>0.0152752523165191</c:v>
                  </c:pt>
                  <c:pt idx="46">
                    <c:v>0.210792156716832</c:v>
                  </c:pt>
                  <c:pt idx="49">
                    <c:v>0.153079500042734</c:v>
                  </c:pt>
                  <c:pt idx="51">
                    <c:v>0.157162336455017</c:v>
                  </c:pt>
                  <c:pt idx="53">
                    <c:v>0.17058722109232</c:v>
                  </c:pt>
                  <c:pt idx="55">
                    <c:v>0.086216781042517</c:v>
                  </c:pt>
                  <c:pt idx="57">
                    <c:v>0.115325625946708</c:v>
                  </c:pt>
                  <c:pt idx="59">
                    <c:v>0.111355287256601</c:v>
                  </c:pt>
                  <c:pt idx="61">
                    <c:v>0.0929157324317755</c:v>
                  </c:pt>
                  <c:pt idx="63">
                    <c:v>0.0838649708360611</c:v>
                  </c:pt>
                  <c:pt idx="65">
                    <c:v>0.0700000000000003</c:v>
                  </c:pt>
                  <c:pt idx="67">
                    <c:v>0.0709459888459757</c:v>
                  </c:pt>
                  <c:pt idx="69">
                    <c:v>0.06557438524302</c:v>
                  </c:pt>
                  <c:pt idx="71">
                    <c:v>0.0901849950564577</c:v>
                  </c:pt>
                  <c:pt idx="73">
                    <c:v>0.104403065089106</c:v>
                  </c:pt>
                  <c:pt idx="75">
                    <c:v>0.0585946527708232</c:v>
                  </c:pt>
                  <c:pt idx="77">
                    <c:v>0.0750555349946513</c:v>
                  </c:pt>
                  <c:pt idx="79">
                    <c:v>0.037859388972002</c:v>
                  </c:pt>
                  <c:pt idx="81">
                    <c:v>0.0173205080756889</c:v>
                  </c:pt>
                  <c:pt idx="83">
                    <c:v>0.0100000000000002</c:v>
                  </c:pt>
                  <c:pt idx="85">
                    <c:v>0.0208166599946614</c:v>
                  </c:pt>
                  <c:pt idx="87">
                    <c:v>0.0305505046330388</c:v>
                  </c:pt>
                  <c:pt idx="89">
                    <c:v>0.0950438495292219</c:v>
                  </c:pt>
                  <c:pt idx="91">
                    <c:v>0.0152752523165196</c:v>
                  </c:pt>
                  <c:pt idx="93">
                    <c:v>0.0115470053837928</c:v>
                  </c:pt>
                  <c:pt idx="97">
                    <c:v>0.281839197652373</c:v>
                  </c:pt>
                  <c:pt idx="99">
                    <c:v>0.066583281184794</c:v>
                  </c:pt>
                  <c:pt idx="101">
                    <c:v>0.162890556304941</c:v>
                  </c:pt>
                  <c:pt idx="103">
                    <c:v>0.170391705588427</c:v>
                  </c:pt>
                  <c:pt idx="105">
                    <c:v>0.157162336455017</c:v>
                  </c:pt>
                  <c:pt idx="107">
                    <c:v>0.125830573921179</c:v>
                  </c:pt>
                  <c:pt idx="109">
                    <c:v>0.153079500042734</c:v>
                  </c:pt>
                  <c:pt idx="111">
                    <c:v>0.0850490054811538</c:v>
                  </c:pt>
                  <c:pt idx="113">
                    <c:v>0.0251661147842362</c:v>
                  </c:pt>
                  <c:pt idx="115">
                    <c:v>0.0351188458428426</c:v>
                  </c:pt>
                  <c:pt idx="117">
                    <c:v>0.0264575131106458</c:v>
                  </c:pt>
                  <c:pt idx="121">
                    <c:v>0.0953939201416947</c:v>
                  </c:pt>
                  <c:pt idx="123">
                    <c:v>0.0251661147842357</c:v>
                  </c:pt>
                  <c:pt idx="125">
                    <c:v>0.04</c:v>
                  </c:pt>
                  <c:pt idx="127">
                    <c:v>0.0152752523165191</c:v>
                  </c:pt>
                  <c:pt idx="129">
                    <c:v>0.0115470053837928</c:v>
                  </c:pt>
                  <c:pt idx="131">
                    <c:v>0.032145502536643</c:v>
                  </c:pt>
                  <c:pt idx="133">
                    <c:v>0.0299999999999998</c:v>
                  </c:pt>
                </c:numCache>
              </c:numRef>
            </c:plus>
            <c:minus>
              <c:numRef>
                <c:f>Gly_first_analysis!$C$69:$EF$69</c:f>
                <c:numCache>
                  <c:formatCode>General</c:formatCode>
                  <c:ptCount val="134"/>
                  <c:pt idx="1">
                    <c:v>0.0</c:v>
                  </c:pt>
                  <c:pt idx="3">
                    <c:v>0.0907377172587745</c:v>
                  </c:pt>
                  <c:pt idx="5">
                    <c:v>0.0288675134594812</c:v>
                  </c:pt>
                  <c:pt idx="7">
                    <c:v>0.0208166599946612</c:v>
                  </c:pt>
                  <c:pt idx="9">
                    <c:v>0.493389636426763</c:v>
                  </c:pt>
                  <c:pt idx="11">
                    <c:v>0.44959240800233</c:v>
                  </c:pt>
                  <c:pt idx="13">
                    <c:v>0.11503622617825</c:v>
                  </c:pt>
                  <c:pt idx="15">
                    <c:v>0.0251661147842357</c:v>
                  </c:pt>
                  <c:pt idx="17">
                    <c:v>0.037859388972002</c:v>
                  </c:pt>
                  <c:pt idx="19">
                    <c:v>0.0450924975282289</c:v>
                  </c:pt>
                  <c:pt idx="21">
                    <c:v>0.0450924975282289</c:v>
                  </c:pt>
                  <c:pt idx="23">
                    <c:v>0.094516312525052</c:v>
                  </c:pt>
                  <c:pt idx="25">
                    <c:v>0.11503622617825</c:v>
                  </c:pt>
                  <c:pt idx="27">
                    <c:v>0.02</c:v>
                  </c:pt>
                  <c:pt idx="29">
                    <c:v>0.032145502536643</c:v>
                  </c:pt>
                  <c:pt idx="31">
                    <c:v>0.0642910050732863</c:v>
                  </c:pt>
                  <c:pt idx="33">
                    <c:v>0.0709459888459757</c:v>
                  </c:pt>
                  <c:pt idx="35">
                    <c:v>0.347754702819866</c:v>
                  </c:pt>
                  <c:pt idx="37">
                    <c:v>0.0152752523165191</c:v>
                  </c:pt>
                  <c:pt idx="39">
                    <c:v>0.0152752523165191</c:v>
                  </c:pt>
                  <c:pt idx="41">
                    <c:v>0.0493288286231627</c:v>
                  </c:pt>
                  <c:pt idx="43">
                    <c:v>0.0152752523165191</c:v>
                  </c:pt>
                  <c:pt idx="46">
                    <c:v>0.210792156716832</c:v>
                  </c:pt>
                  <c:pt idx="49">
                    <c:v>0.153079500042734</c:v>
                  </c:pt>
                  <c:pt idx="51">
                    <c:v>0.157162336455017</c:v>
                  </c:pt>
                  <c:pt idx="53">
                    <c:v>0.17058722109232</c:v>
                  </c:pt>
                  <c:pt idx="55">
                    <c:v>0.086216781042517</c:v>
                  </c:pt>
                  <c:pt idx="57">
                    <c:v>0.115325625946708</c:v>
                  </c:pt>
                  <c:pt idx="59">
                    <c:v>0.111355287256601</c:v>
                  </c:pt>
                  <c:pt idx="61">
                    <c:v>0.0929157324317755</c:v>
                  </c:pt>
                  <c:pt idx="63">
                    <c:v>0.0838649708360611</c:v>
                  </c:pt>
                  <c:pt idx="65">
                    <c:v>0.0700000000000003</c:v>
                  </c:pt>
                  <c:pt idx="67">
                    <c:v>0.0709459888459757</c:v>
                  </c:pt>
                  <c:pt idx="69">
                    <c:v>0.06557438524302</c:v>
                  </c:pt>
                  <c:pt idx="71">
                    <c:v>0.0901849950564577</c:v>
                  </c:pt>
                  <c:pt idx="73">
                    <c:v>0.104403065089106</c:v>
                  </c:pt>
                  <c:pt idx="75">
                    <c:v>0.0585946527708232</c:v>
                  </c:pt>
                  <c:pt idx="77">
                    <c:v>0.0750555349946513</c:v>
                  </c:pt>
                  <c:pt idx="79">
                    <c:v>0.037859388972002</c:v>
                  </c:pt>
                  <c:pt idx="81">
                    <c:v>0.0173205080756889</c:v>
                  </c:pt>
                  <c:pt idx="83">
                    <c:v>0.0100000000000002</c:v>
                  </c:pt>
                  <c:pt idx="85">
                    <c:v>0.0208166599946614</c:v>
                  </c:pt>
                  <c:pt idx="87">
                    <c:v>0.0305505046330388</c:v>
                  </c:pt>
                  <c:pt idx="89">
                    <c:v>0.0950438495292219</c:v>
                  </c:pt>
                  <c:pt idx="91">
                    <c:v>0.0152752523165196</c:v>
                  </c:pt>
                  <c:pt idx="93">
                    <c:v>0.0115470053837928</c:v>
                  </c:pt>
                  <c:pt idx="97">
                    <c:v>0.281839197652373</c:v>
                  </c:pt>
                  <c:pt idx="99">
                    <c:v>0.066583281184794</c:v>
                  </c:pt>
                  <c:pt idx="101">
                    <c:v>0.162890556304941</c:v>
                  </c:pt>
                  <c:pt idx="103">
                    <c:v>0.170391705588427</c:v>
                  </c:pt>
                  <c:pt idx="105">
                    <c:v>0.157162336455017</c:v>
                  </c:pt>
                  <c:pt idx="107">
                    <c:v>0.125830573921179</c:v>
                  </c:pt>
                  <c:pt idx="109">
                    <c:v>0.153079500042734</c:v>
                  </c:pt>
                  <c:pt idx="111">
                    <c:v>0.0850490054811538</c:v>
                  </c:pt>
                  <c:pt idx="113">
                    <c:v>0.0251661147842362</c:v>
                  </c:pt>
                  <c:pt idx="115">
                    <c:v>0.0351188458428426</c:v>
                  </c:pt>
                  <c:pt idx="117">
                    <c:v>0.0264575131106458</c:v>
                  </c:pt>
                  <c:pt idx="121">
                    <c:v>0.0953939201416947</c:v>
                  </c:pt>
                  <c:pt idx="123">
                    <c:v>0.0251661147842357</c:v>
                  </c:pt>
                  <c:pt idx="125">
                    <c:v>0.04</c:v>
                  </c:pt>
                  <c:pt idx="127">
                    <c:v>0.0152752523165191</c:v>
                  </c:pt>
                  <c:pt idx="129">
                    <c:v>0.0115470053837928</c:v>
                  </c:pt>
                  <c:pt idx="131">
                    <c:v>0.032145502536643</c:v>
                  </c:pt>
                  <c:pt idx="133">
                    <c:v>0.0299999999999998</c:v>
                  </c:pt>
                </c:numCache>
              </c:numRef>
            </c:minus>
          </c:errBars>
          <c:cat>
            <c:numRef>
              <c:f>Gly_first_analysis!$C$63:$EF$63</c:f>
              <c:numCache>
                <c:formatCode>General</c:formatCode>
                <c:ptCount val="134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4.0</c:v>
                </c:pt>
                <c:pt idx="5">
                  <c:v>5.0</c:v>
                </c:pt>
                <c:pt idx="6">
                  <c:v>6.0</c:v>
                </c:pt>
                <c:pt idx="7">
                  <c:v>7.0</c:v>
                </c:pt>
                <c:pt idx="8">
                  <c:v>8.0</c:v>
                </c:pt>
                <c:pt idx="9">
                  <c:v>9.0</c:v>
                </c:pt>
                <c:pt idx="10">
                  <c:v>10.0</c:v>
                </c:pt>
                <c:pt idx="11">
                  <c:v>11.0</c:v>
                </c:pt>
                <c:pt idx="12">
                  <c:v>12.0</c:v>
                </c:pt>
                <c:pt idx="13">
                  <c:v>13.0</c:v>
                </c:pt>
                <c:pt idx="14">
                  <c:v>14.0</c:v>
                </c:pt>
                <c:pt idx="15">
                  <c:v>15.0</c:v>
                </c:pt>
                <c:pt idx="16">
                  <c:v>16.0</c:v>
                </c:pt>
                <c:pt idx="17">
                  <c:v>17.0</c:v>
                </c:pt>
                <c:pt idx="18">
                  <c:v>18.0</c:v>
                </c:pt>
                <c:pt idx="19">
                  <c:v>19.0</c:v>
                </c:pt>
                <c:pt idx="20">
                  <c:v>20.0</c:v>
                </c:pt>
                <c:pt idx="21">
                  <c:v>21.0</c:v>
                </c:pt>
                <c:pt idx="22">
                  <c:v>22.0</c:v>
                </c:pt>
                <c:pt idx="23">
                  <c:v>23.0</c:v>
                </c:pt>
                <c:pt idx="24">
                  <c:v>24.0</c:v>
                </c:pt>
                <c:pt idx="25">
                  <c:v>25.0</c:v>
                </c:pt>
                <c:pt idx="26">
                  <c:v>26.0</c:v>
                </c:pt>
                <c:pt idx="27">
                  <c:v>27.0</c:v>
                </c:pt>
                <c:pt idx="28">
                  <c:v>28.0</c:v>
                </c:pt>
                <c:pt idx="29">
                  <c:v>29.0</c:v>
                </c:pt>
                <c:pt idx="30">
                  <c:v>30.0</c:v>
                </c:pt>
                <c:pt idx="31">
                  <c:v>31.0</c:v>
                </c:pt>
                <c:pt idx="32">
                  <c:v>32.0</c:v>
                </c:pt>
                <c:pt idx="33">
                  <c:v>33.0</c:v>
                </c:pt>
                <c:pt idx="34">
                  <c:v>34.0</c:v>
                </c:pt>
                <c:pt idx="35">
                  <c:v>35.0</c:v>
                </c:pt>
                <c:pt idx="36">
                  <c:v>36.0</c:v>
                </c:pt>
                <c:pt idx="37">
                  <c:v>37.0</c:v>
                </c:pt>
                <c:pt idx="38">
                  <c:v>38.0</c:v>
                </c:pt>
                <c:pt idx="39">
                  <c:v>39.0</c:v>
                </c:pt>
                <c:pt idx="40">
                  <c:v>40.0</c:v>
                </c:pt>
                <c:pt idx="41">
                  <c:v>41.0</c:v>
                </c:pt>
                <c:pt idx="42">
                  <c:v>42.0</c:v>
                </c:pt>
                <c:pt idx="43">
                  <c:v>43.0</c:v>
                </c:pt>
                <c:pt idx="44">
                  <c:v>44.0</c:v>
                </c:pt>
                <c:pt idx="45">
                  <c:v>45.0</c:v>
                </c:pt>
                <c:pt idx="46">
                  <c:v>46.0</c:v>
                </c:pt>
                <c:pt idx="47">
                  <c:v>47.0</c:v>
                </c:pt>
                <c:pt idx="48">
                  <c:v>48.0</c:v>
                </c:pt>
                <c:pt idx="49">
                  <c:v>49.0</c:v>
                </c:pt>
                <c:pt idx="50">
                  <c:v>50.0</c:v>
                </c:pt>
                <c:pt idx="51">
                  <c:v>51.0</c:v>
                </c:pt>
                <c:pt idx="52">
                  <c:v>52.0</c:v>
                </c:pt>
                <c:pt idx="53">
                  <c:v>53.0</c:v>
                </c:pt>
                <c:pt idx="54">
                  <c:v>54.0</c:v>
                </c:pt>
                <c:pt idx="55">
                  <c:v>55.0</c:v>
                </c:pt>
                <c:pt idx="56">
                  <c:v>56.0</c:v>
                </c:pt>
                <c:pt idx="57">
                  <c:v>57.0</c:v>
                </c:pt>
                <c:pt idx="58">
                  <c:v>58.0</c:v>
                </c:pt>
                <c:pt idx="59">
                  <c:v>59.0</c:v>
                </c:pt>
                <c:pt idx="60">
                  <c:v>60.0</c:v>
                </c:pt>
                <c:pt idx="61">
                  <c:v>61.0</c:v>
                </c:pt>
                <c:pt idx="62">
                  <c:v>62.0</c:v>
                </c:pt>
                <c:pt idx="63">
                  <c:v>63.0</c:v>
                </c:pt>
                <c:pt idx="64">
                  <c:v>64.0</c:v>
                </c:pt>
                <c:pt idx="65">
                  <c:v>65.0</c:v>
                </c:pt>
                <c:pt idx="66">
                  <c:v>66.0</c:v>
                </c:pt>
                <c:pt idx="67">
                  <c:v>67.0</c:v>
                </c:pt>
                <c:pt idx="68">
                  <c:v>68.0</c:v>
                </c:pt>
                <c:pt idx="69">
                  <c:v>69.0</c:v>
                </c:pt>
                <c:pt idx="70">
                  <c:v>70.0</c:v>
                </c:pt>
                <c:pt idx="71">
                  <c:v>71.0</c:v>
                </c:pt>
                <c:pt idx="72">
                  <c:v>72.0</c:v>
                </c:pt>
                <c:pt idx="73">
                  <c:v>73.0</c:v>
                </c:pt>
                <c:pt idx="74">
                  <c:v>74.0</c:v>
                </c:pt>
                <c:pt idx="75">
                  <c:v>75.0</c:v>
                </c:pt>
                <c:pt idx="76">
                  <c:v>76.0</c:v>
                </c:pt>
                <c:pt idx="77">
                  <c:v>77.0</c:v>
                </c:pt>
                <c:pt idx="78">
                  <c:v>78.0</c:v>
                </c:pt>
                <c:pt idx="79">
                  <c:v>79.0</c:v>
                </c:pt>
                <c:pt idx="80">
                  <c:v>80.0</c:v>
                </c:pt>
                <c:pt idx="81">
                  <c:v>81.0</c:v>
                </c:pt>
                <c:pt idx="82">
                  <c:v>82.0</c:v>
                </c:pt>
                <c:pt idx="83">
                  <c:v>83.0</c:v>
                </c:pt>
                <c:pt idx="84">
                  <c:v>84.0</c:v>
                </c:pt>
                <c:pt idx="85">
                  <c:v>85.0</c:v>
                </c:pt>
                <c:pt idx="86">
                  <c:v>86.0</c:v>
                </c:pt>
                <c:pt idx="87">
                  <c:v>87.0</c:v>
                </c:pt>
                <c:pt idx="88">
                  <c:v>88.0</c:v>
                </c:pt>
                <c:pt idx="89">
                  <c:v>89.0</c:v>
                </c:pt>
                <c:pt idx="90">
                  <c:v>90.0</c:v>
                </c:pt>
                <c:pt idx="91">
                  <c:v>91.0</c:v>
                </c:pt>
                <c:pt idx="92">
                  <c:v>92.0</c:v>
                </c:pt>
                <c:pt idx="93">
                  <c:v>93.0</c:v>
                </c:pt>
                <c:pt idx="94">
                  <c:v>94.0</c:v>
                </c:pt>
                <c:pt idx="95">
                  <c:v>95.0</c:v>
                </c:pt>
                <c:pt idx="96">
                  <c:v>96.0</c:v>
                </c:pt>
                <c:pt idx="97">
                  <c:v>97.0</c:v>
                </c:pt>
                <c:pt idx="98">
                  <c:v>98.0</c:v>
                </c:pt>
                <c:pt idx="99">
                  <c:v>99.0</c:v>
                </c:pt>
                <c:pt idx="100">
                  <c:v>100.0</c:v>
                </c:pt>
                <c:pt idx="101">
                  <c:v>101.0</c:v>
                </c:pt>
                <c:pt idx="102">
                  <c:v>102.0</c:v>
                </c:pt>
                <c:pt idx="103">
                  <c:v>103.0</c:v>
                </c:pt>
                <c:pt idx="104">
                  <c:v>104.0</c:v>
                </c:pt>
                <c:pt idx="105">
                  <c:v>105.0</c:v>
                </c:pt>
                <c:pt idx="106">
                  <c:v>106.0</c:v>
                </c:pt>
                <c:pt idx="107">
                  <c:v>107.0</c:v>
                </c:pt>
                <c:pt idx="108">
                  <c:v>108.0</c:v>
                </c:pt>
                <c:pt idx="109">
                  <c:v>109.0</c:v>
                </c:pt>
                <c:pt idx="110">
                  <c:v>110.0</c:v>
                </c:pt>
                <c:pt idx="111">
                  <c:v>111.0</c:v>
                </c:pt>
                <c:pt idx="112">
                  <c:v>112.0</c:v>
                </c:pt>
                <c:pt idx="113">
                  <c:v>113.0</c:v>
                </c:pt>
                <c:pt idx="114">
                  <c:v>114.0</c:v>
                </c:pt>
                <c:pt idx="115">
                  <c:v>115.0</c:v>
                </c:pt>
                <c:pt idx="116">
                  <c:v>116.0</c:v>
                </c:pt>
                <c:pt idx="117">
                  <c:v>117.0</c:v>
                </c:pt>
                <c:pt idx="118">
                  <c:v>118.0</c:v>
                </c:pt>
                <c:pt idx="119">
                  <c:v>119.0</c:v>
                </c:pt>
                <c:pt idx="120">
                  <c:v>120.0</c:v>
                </c:pt>
                <c:pt idx="121">
                  <c:v>121.0</c:v>
                </c:pt>
                <c:pt idx="122">
                  <c:v>122.0</c:v>
                </c:pt>
                <c:pt idx="123">
                  <c:v>123.0</c:v>
                </c:pt>
                <c:pt idx="124">
                  <c:v>124.0</c:v>
                </c:pt>
                <c:pt idx="125">
                  <c:v>125.0</c:v>
                </c:pt>
                <c:pt idx="126">
                  <c:v>126.0</c:v>
                </c:pt>
                <c:pt idx="127">
                  <c:v>127.0</c:v>
                </c:pt>
                <c:pt idx="128">
                  <c:v>128.0</c:v>
                </c:pt>
                <c:pt idx="129">
                  <c:v>129.0</c:v>
                </c:pt>
                <c:pt idx="130">
                  <c:v>130.0</c:v>
                </c:pt>
                <c:pt idx="131">
                  <c:v>131.0</c:v>
                </c:pt>
                <c:pt idx="132">
                  <c:v>132.0</c:v>
                </c:pt>
                <c:pt idx="133">
                  <c:v>133.0</c:v>
                </c:pt>
              </c:numCache>
            </c:numRef>
          </c:cat>
          <c:val>
            <c:numRef>
              <c:f>Gly_first_analysis!$C$68:$EF$68</c:f>
              <c:numCache>
                <c:formatCode>General</c:formatCode>
                <c:ptCount val="134"/>
                <c:pt idx="1">
                  <c:v>7.19</c:v>
                </c:pt>
                <c:pt idx="3">
                  <c:v>7.243333333333333</c:v>
                </c:pt>
                <c:pt idx="5">
                  <c:v>6.936666666666666</c:v>
                </c:pt>
                <c:pt idx="7">
                  <c:v>7.156666666666666</c:v>
                </c:pt>
                <c:pt idx="9">
                  <c:v>5.543333333333332</c:v>
                </c:pt>
                <c:pt idx="11">
                  <c:v>5.523333333333333</c:v>
                </c:pt>
                <c:pt idx="13">
                  <c:v>5.796666666666666</c:v>
                </c:pt>
                <c:pt idx="15">
                  <c:v>5.756666666666667</c:v>
                </c:pt>
                <c:pt idx="17">
                  <c:v>5.633333333333332</c:v>
                </c:pt>
                <c:pt idx="19">
                  <c:v>5.596666666666666</c:v>
                </c:pt>
                <c:pt idx="21">
                  <c:v>5.616666666666667</c:v>
                </c:pt>
                <c:pt idx="23">
                  <c:v>5.643333333333333</c:v>
                </c:pt>
                <c:pt idx="25">
                  <c:v>5.666666666666667</c:v>
                </c:pt>
                <c:pt idx="27">
                  <c:v>5.63</c:v>
                </c:pt>
                <c:pt idx="29">
                  <c:v>5.673333333333334</c:v>
                </c:pt>
                <c:pt idx="31">
                  <c:v>6.283333333333334</c:v>
                </c:pt>
                <c:pt idx="33">
                  <c:v>6.353333333333332</c:v>
                </c:pt>
                <c:pt idx="35">
                  <c:v>6.843333333333333</c:v>
                </c:pt>
                <c:pt idx="37">
                  <c:v>7.046666666666666</c:v>
                </c:pt>
                <c:pt idx="39">
                  <c:v>7.046666666666666</c:v>
                </c:pt>
                <c:pt idx="41">
                  <c:v>6.946666666666666</c:v>
                </c:pt>
                <c:pt idx="43">
                  <c:v>6.916666666666666</c:v>
                </c:pt>
                <c:pt idx="46">
                  <c:v>7.103333333333332</c:v>
                </c:pt>
                <c:pt idx="49">
                  <c:v>6.933333333333332</c:v>
                </c:pt>
                <c:pt idx="51">
                  <c:v>6.920000000000001</c:v>
                </c:pt>
                <c:pt idx="53">
                  <c:v>6.94</c:v>
                </c:pt>
                <c:pt idx="55">
                  <c:v>7.073333333333333</c:v>
                </c:pt>
                <c:pt idx="57">
                  <c:v>7.04</c:v>
                </c:pt>
                <c:pt idx="59">
                  <c:v>7.010000000000001</c:v>
                </c:pt>
                <c:pt idx="61">
                  <c:v>7.076666666666667</c:v>
                </c:pt>
                <c:pt idx="63">
                  <c:v>7.116666666666667</c:v>
                </c:pt>
                <c:pt idx="65">
                  <c:v>7.13</c:v>
                </c:pt>
                <c:pt idx="67">
                  <c:v>7.146666666666667</c:v>
                </c:pt>
                <c:pt idx="69">
                  <c:v>7.16</c:v>
                </c:pt>
                <c:pt idx="71">
                  <c:v>7.303333333333333</c:v>
                </c:pt>
                <c:pt idx="73">
                  <c:v>7.2</c:v>
                </c:pt>
                <c:pt idx="75">
                  <c:v>7.253333333333333</c:v>
                </c:pt>
                <c:pt idx="77">
                  <c:v>7.196666666666668</c:v>
                </c:pt>
                <c:pt idx="79">
                  <c:v>7.236666666666667</c:v>
                </c:pt>
                <c:pt idx="81">
                  <c:v>7.22</c:v>
                </c:pt>
                <c:pt idx="83">
                  <c:v>7.27</c:v>
                </c:pt>
                <c:pt idx="85">
                  <c:v>7.256666666666667</c:v>
                </c:pt>
                <c:pt idx="87">
                  <c:v>7.276666666666666</c:v>
                </c:pt>
                <c:pt idx="89">
                  <c:v>7.366666666666667</c:v>
                </c:pt>
                <c:pt idx="91">
                  <c:v>7.473333333333333</c:v>
                </c:pt>
                <c:pt idx="93">
                  <c:v>6.976666666666666</c:v>
                </c:pt>
                <c:pt idx="97">
                  <c:v>6.783333333333334</c:v>
                </c:pt>
                <c:pt idx="99">
                  <c:v>7.153333333333333</c:v>
                </c:pt>
                <c:pt idx="101">
                  <c:v>7.063333333333332</c:v>
                </c:pt>
                <c:pt idx="103">
                  <c:v>7.023333333333333</c:v>
                </c:pt>
                <c:pt idx="105">
                  <c:v>6.95</c:v>
                </c:pt>
                <c:pt idx="107">
                  <c:v>6.986666666666667</c:v>
                </c:pt>
                <c:pt idx="109">
                  <c:v>7.106666666666666</c:v>
                </c:pt>
                <c:pt idx="111">
                  <c:v>7.293333333333332</c:v>
                </c:pt>
                <c:pt idx="113">
                  <c:v>7.376666666666667</c:v>
                </c:pt>
                <c:pt idx="115">
                  <c:v>7.216666666666665</c:v>
                </c:pt>
                <c:pt idx="117">
                  <c:v>7.300000000000001</c:v>
                </c:pt>
                <c:pt idx="121">
                  <c:v>7.359999999999999</c:v>
                </c:pt>
                <c:pt idx="123">
                  <c:v>7.346666666666666</c:v>
                </c:pt>
                <c:pt idx="125">
                  <c:v>7.39</c:v>
                </c:pt>
                <c:pt idx="127">
                  <c:v>7.373333333333333</c:v>
                </c:pt>
                <c:pt idx="129">
                  <c:v>7.346666666666666</c:v>
                </c:pt>
                <c:pt idx="131">
                  <c:v>7.326666666666667</c:v>
                </c:pt>
                <c:pt idx="133">
                  <c:v>7.32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95553480"/>
        <c:axId val="2095488200"/>
      </c:lineChart>
      <c:catAx>
        <c:axId val="209586538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Day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2095820264"/>
        <c:crosses val="autoZero"/>
        <c:auto val="1"/>
        <c:lblAlgn val="ctr"/>
        <c:lblOffset val="100"/>
        <c:tickLblSkip val="10"/>
        <c:noMultiLvlLbl val="0"/>
      </c:catAx>
      <c:valAx>
        <c:axId val="2095820264"/>
        <c:scaling>
          <c:orientation val="minMax"/>
          <c:max val="90.0"/>
          <c:min val="0.0"/>
        </c:scaling>
        <c:delete val="0"/>
        <c:axPos val="l"/>
        <c:majorGridlines>
          <c:spPr>
            <a:ln>
              <a:noFill/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% Methane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2095865384"/>
        <c:crosses val="autoZero"/>
        <c:crossBetween val="between"/>
      </c:valAx>
      <c:valAx>
        <c:axId val="2095488200"/>
        <c:scaling>
          <c:orientation val="minMax"/>
          <c:max val="9.0"/>
          <c:min val="4.0"/>
        </c:scaling>
        <c:delete val="0"/>
        <c:axPos val="r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pH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2095553480"/>
        <c:crosses val="max"/>
        <c:crossBetween val="between"/>
      </c:valAx>
      <c:catAx>
        <c:axId val="209555348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2095488200"/>
        <c:crosses val="autoZero"/>
        <c:auto val="1"/>
        <c:lblAlgn val="ctr"/>
        <c:lblOffset val="100"/>
        <c:noMultiLvlLbl val="0"/>
      </c:catAx>
    </c:plotArea>
    <c:legend>
      <c:legendPos val="r"/>
      <c:layout>
        <c:manualLayout>
          <c:xMode val="edge"/>
          <c:yMode val="edge"/>
          <c:x val="0.156556418600384"/>
          <c:y val="0.0991254407321188"/>
          <c:w val="0.135575254407352"/>
          <c:h val="0.107326347047233"/>
        </c:manualLayout>
      </c:layout>
      <c:overlay val="0"/>
    </c:legend>
    <c:plotVisOnly val="1"/>
    <c:dispBlanksAs val="gap"/>
    <c:showDLblsOverMax val="0"/>
  </c:chart>
  <c:printSettings>
    <c:headerFooter/>
    <c:pageMargins b="0.750000000000002" l="0.700000000000001" r="0.700000000000001" t="0.750000000000002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9" Type="http://schemas.openxmlformats.org/officeDocument/2006/relationships/chart" Target="../charts/chart9.xml"/><Relationship Id="rId20" Type="http://schemas.openxmlformats.org/officeDocument/2006/relationships/chart" Target="../charts/chart20.xml"/><Relationship Id="rId21" Type="http://schemas.openxmlformats.org/officeDocument/2006/relationships/chart" Target="../charts/chart21.xml"/><Relationship Id="rId22" Type="http://schemas.openxmlformats.org/officeDocument/2006/relationships/chart" Target="../charts/chart22.xml"/><Relationship Id="rId10" Type="http://schemas.openxmlformats.org/officeDocument/2006/relationships/chart" Target="../charts/chart10.xml"/><Relationship Id="rId11" Type="http://schemas.openxmlformats.org/officeDocument/2006/relationships/chart" Target="../charts/chart11.xml"/><Relationship Id="rId12" Type="http://schemas.openxmlformats.org/officeDocument/2006/relationships/chart" Target="../charts/chart12.xml"/><Relationship Id="rId13" Type="http://schemas.openxmlformats.org/officeDocument/2006/relationships/chart" Target="../charts/chart13.xml"/><Relationship Id="rId14" Type="http://schemas.openxmlformats.org/officeDocument/2006/relationships/chart" Target="../charts/chart14.xml"/><Relationship Id="rId15" Type="http://schemas.openxmlformats.org/officeDocument/2006/relationships/chart" Target="../charts/chart15.xml"/><Relationship Id="rId16" Type="http://schemas.openxmlformats.org/officeDocument/2006/relationships/chart" Target="../charts/chart16.xml"/><Relationship Id="rId17" Type="http://schemas.openxmlformats.org/officeDocument/2006/relationships/chart" Target="../charts/chart17.xml"/><Relationship Id="rId18" Type="http://schemas.openxmlformats.org/officeDocument/2006/relationships/chart" Target="../charts/chart18.xml"/><Relationship Id="rId19" Type="http://schemas.openxmlformats.org/officeDocument/2006/relationships/chart" Target="../charts/chart19.xml"/><Relationship Id="rId1" Type="http://schemas.openxmlformats.org/officeDocument/2006/relationships/chart" Target="../charts/chart1.xml"/><Relationship Id="rId2" Type="http://schemas.openxmlformats.org/officeDocument/2006/relationships/chart" Target="../charts/chart2.xml"/><Relationship Id="rId3" Type="http://schemas.openxmlformats.org/officeDocument/2006/relationships/chart" Target="../charts/chart3.xml"/><Relationship Id="rId4" Type="http://schemas.openxmlformats.org/officeDocument/2006/relationships/chart" Target="../charts/chart4.xml"/><Relationship Id="rId5" Type="http://schemas.openxmlformats.org/officeDocument/2006/relationships/chart" Target="../charts/chart5.xml"/><Relationship Id="rId6" Type="http://schemas.openxmlformats.org/officeDocument/2006/relationships/chart" Target="../charts/chart6.xml"/><Relationship Id="rId7" Type="http://schemas.openxmlformats.org/officeDocument/2006/relationships/chart" Target="../charts/chart7.xml"/><Relationship Id="rId8" Type="http://schemas.openxmlformats.org/officeDocument/2006/relationships/chart" Target="../charts/chart8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3.xml"/><Relationship Id="rId2" Type="http://schemas.openxmlformats.org/officeDocument/2006/relationships/chart" Target="../charts/chart24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5.xml"/><Relationship Id="rId2" Type="http://schemas.openxmlformats.org/officeDocument/2006/relationships/chart" Target="../charts/chart26.xml"/><Relationship Id="rId3" Type="http://schemas.openxmlformats.org/officeDocument/2006/relationships/chart" Target="../charts/chart27.xml"/></Relationships>
</file>

<file path=xl/drawings/_rels/drawing4.xml.rels><?xml version="1.0" encoding="UTF-8" standalone="yes"?>
<Relationships xmlns="http://schemas.openxmlformats.org/package/2006/relationships"><Relationship Id="rId9" Type="http://schemas.openxmlformats.org/officeDocument/2006/relationships/chart" Target="../charts/chart36.xml"/><Relationship Id="rId20" Type="http://schemas.openxmlformats.org/officeDocument/2006/relationships/chart" Target="../charts/chart47.xml"/><Relationship Id="rId10" Type="http://schemas.openxmlformats.org/officeDocument/2006/relationships/chart" Target="../charts/chart37.xml"/><Relationship Id="rId11" Type="http://schemas.openxmlformats.org/officeDocument/2006/relationships/chart" Target="../charts/chart38.xml"/><Relationship Id="rId12" Type="http://schemas.openxmlformats.org/officeDocument/2006/relationships/chart" Target="../charts/chart39.xml"/><Relationship Id="rId13" Type="http://schemas.openxmlformats.org/officeDocument/2006/relationships/chart" Target="../charts/chart40.xml"/><Relationship Id="rId14" Type="http://schemas.openxmlformats.org/officeDocument/2006/relationships/chart" Target="../charts/chart41.xml"/><Relationship Id="rId15" Type="http://schemas.openxmlformats.org/officeDocument/2006/relationships/chart" Target="../charts/chart42.xml"/><Relationship Id="rId16" Type="http://schemas.openxmlformats.org/officeDocument/2006/relationships/chart" Target="../charts/chart43.xml"/><Relationship Id="rId17" Type="http://schemas.openxmlformats.org/officeDocument/2006/relationships/chart" Target="../charts/chart44.xml"/><Relationship Id="rId18" Type="http://schemas.openxmlformats.org/officeDocument/2006/relationships/chart" Target="../charts/chart45.xml"/><Relationship Id="rId19" Type="http://schemas.openxmlformats.org/officeDocument/2006/relationships/chart" Target="../charts/chart46.xml"/><Relationship Id="rId1" Type="http://schemas.openxmlformats.org/officeDocument/2006/relationships/chart" Target="../charts/chart28.xml"/><Relationship Id="rId2" Type="http://schemas.openxmlformats.org/officeDocument/2006/relationships/chart" Target="../charts/chart29.xml"/><Relationship Id="rId3" Type="http://schemas.openxmlformats.org/officeDocument/2006/relationships/chart" Target="../charts/chart30.xml"/><Relationship Id="rId4" Type="http://schemas.openxmlformats.org/officeDocument/2006/relationships/chart" Target="../charts/chart31.xml"/><Relationship Id="rId5" Type="http://schemas.openxmlformats.org/officeDocument/2006/relationships/chart" Target="../charts/chart32.xml"/><Relationship Id="rId6" Type="http://schemas.openxmlformats.org/officeDocument/2006/relationships/chart" Target="../charts/chart33.xml"/><Relationship Id="rId7" Type="http://schemas.openxmlformats.org/officeDocument/2006/relationships/chart" Target="../charts/chart34.xml"/><Relationship Id="rId8" Type="http://schemas.openxmlformats.org/officeDocument/2006/relationships/chart" Target="../charts/chart35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8.xml"/><Relationship Id="rId2" Type="http://schemas.openxmlformats.org/officeDocument/2006/relationships/chart" Target="../charts/chart4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37</xdr:col>
      <xdr:colOff>529476</xdr:colOff>
      <xdr:row>69</xdr:row>
      <xdr:rowOff>113177</xdr:rowOff>
    </xdr:from>
    <xdr:to>
      <xdr:col>50</xdr:col>
      <xdr:colOff>212911</xdr:colOff>
      <xdr:row>92</xdr:row>
      <xdr:rowOff>11204</xdr:rowOff>
    </xdr:to>
    <xdr:graphicFrame macro="">
      <xdr:nvGraphicFramePr>
        <xdr:cNvPr id="5" name="Chart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50</xdr:col>
      <xdr:colOff>336176</xdr:colOff>
      <xdr:row>69</xdr:row>
      <xdr:rowOff>78441</xdr:rowOff>
    </xdr:from>
    <xdr:to>
      <xdr:col>62</xdr:col>
      <xdr:colOff>246530</xdr:colOff>
      <xdr:row>91</xdr:row>
      <xdr:rowOff>166968</xdr:rowOff>
    </xdr:to>
    <xdr:graphicFrame macro="">
      <xdr:nvGraphicFramePr>
        <xdr:cNvPr id="6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63</xdr:col>
      <xdr:colOff>33616</xdr:colOff>
      <xdr:row>69</xdr:row>
      <xdr:rowOff>67235</xdr:rowOff>
    </xdr:from>
    <xdr:to>
      <xdr:col>74</xdr:col>
      <xdr:colOff>549088</xdr:colOff>
      <xdr:row>91</xdr:row>
      <xdr:rowOff>155762</xdr:rowOff>
    </xdr:to>
    <xdr:graphicFrame macro="">
      <xdr:nvGraphicFramePr>
        <xdr:cNvPr id="7" name="Chart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72</xdr:col>
      <xdr:colOff>308265</xdr:colOff>
      <xdr:row>111</xdr:row>
      <xdr:rowOff>165389</xdr:rowOff>
    </xdr:from>
    <xdr:to>
      <xdr:col>86</xdr:col>
      <xdr:colOff>554182</xdr:colOff>
      <xdr:row>151</xdr:row>
      <xdr:rowOff>121227</xdr:rowOff>
    </xdr:to>
    <xdr:graphicFrame macro="">
      <xdr:nvGraphicFramePr>
        <xdr:cNvPr id="8" name="Chart 7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65</xdr:col>
      <xdr:colOff>109818</xdr:colOff>
      <xdr:row>112</xdr:row>
      <xdr:rowOff>147561</xdr:rowOff>
    </xdr:from>
    <xdr:to>
      <xdr:col>74</xdr:col>
      <xdr:colOff>294206</xdr:colOff>
      <xdr:row>138</xdr:row>
      <xdr:rowOff>38457</xdr:rowOff>
    </xdr:to>
    <xdr:graphicFrame macro="">
      <xdr:nvGraphicFramePr>
        <xdr:cNvPr id="10" name="Chart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52</xdr:col>
      <xdr:colOff>183575</xdr:colOff>
      <xdr:row>118</xdr:row>
      <xdr:rowOff>121736</xdr:rowOff>
    </xdr:from>
    <xdr:to>
      <xdr:col>67</xdr:col>
      <xdr:colOff>103909</xdr:colOff>
      <xdr:row>156</xdr:row>
      <xdr:rowOff>173182</xdr:rowOff>
    </xdr:to>
    <xdr:graphicFrame macro="">
      <xdr:nvGraphicFramePr>
        <xdr:cNvPr id="11" name="Chart 1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38</xdr:col>
      <xdr:colOff>0</xdr:colOff>
      <xdr:row>82</xdr:row>
      <xdr:rowOff>103909</xdr:rowOff>
    </xdr:from>
    <xdr:to>
      <xdr:col>50</xdr:col>
      <xdr:colOff>302560</xdr:colOff>
      <xdr:row>105</xdr:row>
      <xdr:rowOff>1936</xdr:rowOff>
    </xdr:to>
    <xdr:graphicFrame macro="">
      <xdr:nvGraphicFramePr>
        <xdr:cNvPr id="9" name="Chart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48</xdr:col>
      <xdr:colOff>311727</xdr:colOff>
      <xdr:row>85</xdr:row>
      <xdr:rowOff>69273</xdr:rowOff>
    </xdr:from>
    <xdr:to>
      <xdr:col>60</xdr:col>
      <xdr:colOff>222080</xdr:colOff>
      <xdr:row>107</xdr:row>
      <xdr:rowOff>157800</xdr:rowOff>
    </xdr:to>
    <xdr:graphicFrame macro="">
      <xdr:nvGraphicFramePr>
        <xdr:cNvPr id="12" name="Chart 1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61</xdr:col>
      <xdr:colOff>346364</xdr:colOff>
      <xdr:row>85</xdr:row>
      <xdr:rowOff>121227</xdr:rowOff>
    </xdr:from>
    <xdr:to>
      <xdr:col>73</xdr:col>
      <xdr:colOff>255700</xdr:colOff>
      <xdr:row>108</xdr:row>
      <xdr:rowOff>19254</xdr:rowOff>
    </xdr:to>
    <xdr:graphicFrame macro="">
      <xdr:nvGraphicFramePr>
        <xdr:cNvPr id="13" name="Chart 1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</xdr:col>
      <xdr:colOff>661148</xdr:colOff>
      <xdr:row>236</xdr:row>
      <xdr:rowOff>27214</xdr:rowOff>
    </xdr:from>
    <xdr:to>
      <xdr:col>16</xdr:col>
      <xdr:colOff>598714</xdr:colOff>
      <xdr:row>265</xdr:row>
      <xdr:rowOff>103910</xdr:rowOff>
    </xdr:to>
    <xdr:graphicFrame macro="">
      <xdr:nvGraphicFramePr>
        <xdr:cNvPr id="16" name="Chart 1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17</xdr:col>
      <xdr:colOff>95249</xdr:colOff>
      <xdr:row>236</xdr:row>
      <xdr:rowOff>81642</xdr:rowOff>
    </xdr:from>
    <xdr:to>
      <xdr:col>34</xdr:col>
      <xdr:colOff>19208</xdr:colOff>
      <xdr:row>265</xdr:row>
      <xdr:rowOff>158338</xdr:rowOff>
    </xdr:to>
    <xdr:graphicFrame macro="">
      <xdr:nvGraphicFramePr>
        <xdr:cNvPr id="14" name="Chart 1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34</xdr:col>
      <xdr:colOff>285750</xdr:colOff>
      <xdr:row>236</xdr:row>
      <xdr:rowOff>27214</xdr:rowOff>
    </xdr:from>
    <xdr:to>
      <xdr:col>51</xdr:col>
      <xdr:colOff>209709</xdr:colOff>
      <xdr:row>265</xdr:row>
      <xdr:rowOff>103910</xdr:rowOff>
    </xdr:to>
    <xdr:graphicFrame macro="">
      <xdr:nvGraphicFramePr>
        <xdr:cNvPr id="15" name="Chart 1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2</xdr:col>
      <xdr:colOff>917863</xdr:colOff>
      <xdr:row>278</xdr:row>
      <xdr:rowOff>69273</xdr:rowOff>
    </xdr:from>
    <xdr:to>
      <xdr:col>29</xdr:col>
      <xdr:colOff>28142</xdr:colOff>
      <xdr:row>334</xdr:row>
      <xdr:rowOff>45461</xdr:rowOff>
    </xdr:to>
    <xdr:graphicFrame macro="">
      <xdr:nvGraphicFramePr>
        <xdr:cNvPr id="17" name="Chart 1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104</xdr:col>
      <xdr:colOff>1019</xdr:colOff>
      <xdr:row>184</xdr:row>
      <xdr:rowOff>10188</xdr:rowOff>
    </xdr:from>
    <xdr:to>
      <xdr:col>111</xdr:col>
      <xdr:colOff>330064</xdr:colOff>
      <xdr:row>198</xdr:row>
      <xdr:rowOff>79461</xdr:rowOff>
    </xdr:to>
    <xdr:graphicFrame macro="">
      <xdr:nvGraphicFramePr>
        <xdr:cNvPr id="18" name="Chart 17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95</xdr:col>
      <xdr:colOff>520564</xdr:colOff>
      <xdr:row>183</xdr:row>
      <xdr:rowOff>183370</xdr:rowOff>
    </xdr:from>
    <xdr:to>
      <xdr:col>103</xdr:col>
      <xdr:colOff>243472</xdr:colOff>
      <xdr:row>198</xdr:row>
      <xdr:rowOff>62143</xdr:rowOff>
    </xdr:to>
    <xdr:graphicFrame macro="">
      <xdr:nvGraphicFramePr>
        <xdr:cNvPr id="19" name="Chart 18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98</xdr:col>
      <xdr:colOff>224117</xdr:colOff>
      <xdr:row>71</xdr:row>
      <xdr:rowOff>145678</xdr:rowOff>
    </xdr:from>
    <xdr:to>
      <xdr:col>107</xdr:col>
      <xdr:colOff>0</xdr:colOff>
      <xdr:row>89</xdr:row>
      <xdr:rowOff>156883</xdr:rowOff>
    </xdr:to>
    <xdr:graphicFrame macro="">
      <xdr:nvGraphicFramePr>
        <xdr:cNvPr id="21" name="Chart 20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116</xdr:col>
      <xdr:colOff>336175</xdr:colOff>
      <xdr:row>69</xdr:row>
      <xdr:rowOff>112058</xdr:rowOff>
    </xdr:from>
    <xdr:to>
      <xdr:col>126</xdr:col>
      <xdr:colOff>268941</xdr:colOff>
      <xdr:row>90</xdr:row>
      <xdr:rowOff>145676</xdr:rowOff>
    </xdr:to>
    <xdr:graphicFrame macro="">
      <xdr:nvGraphicFramePr>
        <xdr:cNvPr id="22" name="Chart 2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2</xdr:col>
      <xdr:colOff>773206</xdr:colOff>
      <xdr:row>42</xdr:row>
      <xdr:rowOff>56030</xdr:rowOff>
    </xdr:from>
    <xdr:to>
      <xdr:col>11</xdr:col>
      <xdr:colOff>437028</xdr:colOff>
      <xdr:row>60</xdr:row>
      <xdr:rowOff>44824</xdr:rowOff>
    </xdr:to>
    <xdr:graphicFrame macro="">
      <xdr:nvGraphicFramePr>
        <xdr:cNvPr id="25" name="Chart 2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8</xdr:col>
      <xdr:colOff>56029</xdr:colOff>
      <xdr:row>61</xdr:row>
      <xdr:rowOff>11206</xdr:rowOff>
    </xdr:from>
    <xdr:to>
      <xdr:col>15</xdr:col>
      <xdr:colOff>392206</xdr:colOff>
      <xdr:row>75</xdr:row>
      <xdr:rowOff>89647</xdr:rowOff>
    </xdr:to>
    <xdr:graphicFrame macro="">
      <xdr:nvGraphicFramePr>
        <xdr:cNvPr id="26" name="Chart 2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12</xdr:col>
      <xdr:colOff>112059</xdr:colOff>
      <xdr:row>43</xdr:row>
      <xdr:rowOff>134470</xdr:rowOff>
    </xdr:from>
    <xdr:to>
      <xdr:col>19</xdr:col>
      <xdr:colOff>448235</xdr:colOff>
      <xdr:row>58</xdr:row>
      <xdr:rowOff>22411</xdr:rowOff>
    </xdr:to>
    <xdr:graphicFrame macro="">
      <xdr:nvGraphicFramePr>
        <xdr:cNvPr id="27" name="Chart 2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87</xdr:col>
      <xdr:colOff>291352</xdr:colOff>
      <xdr:row>70</xdr:row>
      <xdr:rowOff>168088</xdr:rowOff>
    </xdr:from>
    <xdr:to>
      <xdr:col>94</xdr:col>
      <xdr:colOff>414617</xdr:colOff>
      <xdr:row>85</xdr:row>
      <xdr:rowOff>56029</xdr:rowOff>
    </xdr:to>
    <xdr:graphicFrame macro="">
      <xdr:nvGraphicFramePr>
        <xdr:cNvPr id="23" name="Chart 2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94</xdr:col>
      <xdr:colOff>67235</xdr:colOff>
      <xdr:row>31</xdr:row>
      <xdr:rowOff>56028</xdr:rowOff>
    </xdr:from>
    <xdr:to>
      <xdr:col>102</xdr:col>
      <xdr:colOff>448235</xdr:colOff>
      <xdr:row>49</xdr:row>
      <xdr:rowOff>67233</xdr:rowOff>
    </xdr:to>
    <xdr:graphicFrame macro="">
      <xdr:nvGraphicFramePr>
        <xdr:cNvPr id="28" name="Chart 27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489859</xdr:colOff>
      <xdr:row>87</xdr:row>
      <xdr:rowOff>13608</xdr:rowOff>
    </xdr:from>
    <xdr:to>
      <xdr:col>9</xdr:col>
      <xdr:colOff>163287</xdr:colOff>
      <xdr:row>101</xdr:row>
      <xdr:rowOff>95251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489858</xdr:colOff>
      <xdr:row>87</xdr:row>
      <xdr:rowOff>81643</xdr:rowOff>
    </xdr:from>
    <xdr:to>
      <xdr:col>18</xdr:col>
      <xdr:colOff>163286</xdr:colOff>
      <xdr:row>101</xdr:row>
      <xdr:rowOff>163286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587087</xdr:colOff>
      <xdr:row>71</xdr:row>
      <xdr:rowOff>40696</xdr:rowOff>
    </xdr:from>
    <xdr:to>
      <xdr:col>7</xdr:col>
      <xdr:colOff>321253</xdr:colOff>
      <xdr:row>87</xdr:row>
      <xdr:rowOff>126421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243321</xdr:colOff>
      <xdr:row>70</xdr:row>
      <xdr:rowOff>90921</xdr:rowOff>
    </xdr:from>
    <xdr:to>
      <xdr:col>16</xdr:col>
      <xdr:colOff>271896</xdr:colOff>
      <xdr:row>86</xdr:row>
      <xdr:rowOff>176646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17</xdr:col>
      <xdr:colOff>253711</xdr:colOff>
      <xdr:row>68</xdr:row>
      <xdr:rowOff>35502</xdr:rowOff>
    </xdr:from>
    <xdr:to>
      <xdr:col>25</xdr:col>
      <xdr:colOff>278822</xdr:colOff>
      <xdr:row>84</xdr:row>
      <xdr:rowOff>121227</xdr:rowOff>
    </xdr:to>
    <xdr:graphicFrame macro="">
      <xdr:nvGraphicFramePr>
        <xdr:cNvPr id="5" name="Chart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66593</xdr:colOff>
      <xdr:row>91</xdr:row>
      <xdr:rowOff>182715</xdr:rowOff>
    </xdr:from>
    <xdr:to>
      <xdr:col>21</xdr:col>
      <xdr:colOff>480951</xdr:colOff>
      <xdr:row>116</xdr:row>
      <xdr:rowOff>100215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22</xdr:col>
      <xdr:colOff>415491</xdr:colOff>
      <xdr:row>92</xdr:row>
      <xdr:rowOff>166922</xdr:rowOff>
    </xdr:from>
    <xdr:to>
      <xdr:col>29</xdr:col>
      <xdr:colOff>173284</xdr:colOff>
      <xdr:row>117</xdr:row>
      <xdr:rowOff>84422</xdr:rowOff>
    </xdr:to>
    <xdr:graphicFrame macro="">
      <xdr:nvGraphicFramePr>
        <xdr:cNvPr id="7" name="Chart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96779</xdr:colOff>
      <xdr:row>90</xdr:row>
      <xdr:rowOff>31580</xdr:rowOff>
    </xdr:from>
    <xdr:to>
      <xdr:col>13</xdr:col>
      <xdr:colOff>538672</xdr:colOff>
      <xdr:row>119</xdr:row>
      <xdr:rowOff>113223</xdr:rowOff>
    </xdr:to>
    <xdr:graphicFrame macro="">
      <xdr:nvGraphicFramePr>
        <xdr:cNvPr id="8" name="Chart 7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36</xdr:col>
      <xdr:colOff>224917</xdr:colOff>
      <xdr:row>74</xdr:row>
      <xdr:rowOff>37620</xdr:rowOff>
    </xdr:from>
    <xdr:to>
      <xdr:col>42</xdr:col>
      <xdr:colOff>554212</xdr:colOff>
      <xdr:row>98</xdr:row>
      <xdr:rowOff>145620</xdr:rowOff>
    </xdr:to>
    <xdr:graphicFrame macro="">
      <xdr:nvGraphicFramePr>
        <xdr:cNvPr id="9" name="Chart 8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39</xdr:col>
      <xdr:colOff>324633</xdr:colOff>
      <xdr:row>24</xdr:row>
      <xdr:rowOff>52666</xdr:rowOff>
    </xdr:from>
    <xdr:to>
      <xdr:col>47</xdr:col>
      <xdr:colOff>111499</xdr:colOff>
      <xdr:row>44</xdr:row>
      <xdr:rowOff>45944</xdr:rowOff>
    </xdr:to>
    <xdr:graphicFrame macro="">
      <xdr:nvGraphicFramePr>
        <xdr:cNvPr id="11" name="Chart 10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37</xdr:col>
      <xdr:colOff>334137</xdr:colOff>
      <xdr:row>47</xdr:row>
      <xdr:rowOff>82517</xdr:rowOff>
    </xdr:from>
    <xdr:to>
      <xdr:col>45</xdr:col>
      <xdr:colOff>129988</xdr:colOff>
      <xdr:row>67</xdr:row>
      <xdr:rowOff>105336</xdr:rowOff>
    </xdr:to>
    <xdr:graphicFrame macro="">
      <xdr:nvGraphicFramePr>
        <xdr:cNvPr id="12" name="Chart 1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39</xdr:col>
      <xdr:colOff>290185</xdr:colOff>
      <xdr:row>2</xdr:row>
      <xdr:rowOff>158638</xdr:rowOff>
    </xdr:from>
    <xdr:to>
      <xdr:col>47</xdr:col>
      <xdr:colOff>69477</xdr:colOff>
      <xdr:row>22</xdr:row>
      <xdr:rowOff>156883</xdr:rowOff>
    </xdr:to>
    <xdr:graphicFrame macro="">
      <xdr:nvGraphicFramePr>
        <xdr:cNvPr id="13" name="Chart 1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0</xdr:col>
      <xdr:colOff>0</xdr:colOff>
      <xdr:row>91</xdr:row>
      <xdr:rowOff>41563</xdr:rowOff>
    </xdr:from>
    <xdr:to>
      <xdr:col>6</xdr:col>
      <xdr:colOff>208959</xdr:colOff>
      <xdr:row>120</xdr:row>
      <xdr:rowOff>123206</xdr:rowOff>
    </xdr:to>
    <xdr:graphicFrame macro="">
      <xdr:nvGraphicFramePr>
        <xdr:cNvPr id="14" name="Chart 1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48</xdr:col>
      <xdr:colOff>381000</xdr:colOff>
      <xdr:row>45</xdr:row>
      <xdr:rowOff>114300</xdr:rowOff>
    </xdr:from>
    <xdr:to>
      <xdr:col>56</xdr:col>
      <xdr:colOff>107576</xdr:colOff>
      <xdr:row>60</xdr:row>
      <xdr:rowOff>2241</xdr:rowOff>
    </xdr:to>
    <xdr:graphicFrame macro="">
      <xdr:nvGraphicFramePr>
        <xdr:cNvPr id="15" name="Chart 1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46</xdr:col>
      <xdr:colOff>400050</xdr:colOff>
      <xdr:row>3</xdr:row>
      <xdr:rowOff>85725</xdr:rowOff>
    </xdr:from>
    <xdr:to>
      <xdr:col>54</xdr:col>
      <xdr:colOff>136077</xdr:colOff>
      <xdr:row>23</xdr:row>
      <xdr:rowOff>83970</xdr:rowOff>
    </xdr:to>
    <xdr:graphicFrame macro="">
      <xdr:nvGraphicFramePr>
        <xdr:cNvPr id="18" name="Chart 17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1</xdr:col>
      <xdr:colOff>368994</xdr:colOff>
      <xdr:row>87</xdr:row>
      <xdr:rowOff>116062</xdr:rowOff>
    </xdr:from>
    <xdr:to>
      <xdr:col>8</xdr:col>
      <xdr:colOff>412216</xdr:colOff>
      <xdr:row>102</xdr:row>
      <xdr:rowOff>7205</xdr:rowOff>
    </xdr:to>
    <xdr:graphicFrame macro="">
      <xdr:nvGraphicFramePr>
        <xdr:cNvPr id="19" name="Chart 18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10</xdr:col>
      <xdr:colOff>120063</xdr:colOff>
      <xdr:row>86</xdr:row>
      <xdr:rowOff>160886</xdr:rowOff>
    </xdr:from>
    <xdr:to>
      <xdr:col>17</xdr:col>
      <xdr:colOff>398609</xdr:colOff>
      <xdr:row>101</xdr:row>
      <xdr:rowOff>52029</xdr:rowOff>
    </xdr:to>
    <xdr:graphicFrame macro="">
      <xdr:nvGraphicFramePr>
        <xdr:cNvPr id="21" name="Chart 20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16</xdr:col>
      <xdr:colOff>486654</xdr:colOff>
      <xdr:row>85</xdr:row>
      <xdr:rowOff>183295</xdr:rowOff>
    </xdr:from>
    <xdr:to>
      <xdr:col>24</xdr:col>
      <xdr:colOff>160082</xdr:colOff>
      <xdr:row>100</xdr:row>
      <xdr:rowOff>74438</xdr:rowOff>
    </xdr:to>
    <xdr:graphicFrame macro="">
      <xdr:nvGraphicFramePr>
        <xdr:cNvPr id="23" name="Chart 2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3</xdr:col>
      <xdr:colOff>504265</xdr:colOff>
      <xdr:row>104</xdr:row>
      <xdr:rowOff>125304</xdr:rowOff>
    </xdr:from>
    <xdr:to>
      <xdr:col>14</xdr:col>
      <xdr:colOff>437029</xdr:colOff>
      <xdr:row>117</xdr:row>
      <xdr:rowOff>35657</xdr:rowOff>
    </xdr:to>
    <xdr:graphicFrame macro="">
      <xdr:nvGraphicFramePr>
        <xdr:cNvPr id="26" name="Chart 2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0</xdr:col>
      <xdr:colOff>0</xdr:colOff>
      <xdr:row>119</xdr:row>
      <xdr:rowOff>113078</xdr:rowOff>
    </xdr:from>
    <xdr:to>
      <xdr:col>8</xdr:col>
      <xdr:colOff>324755</xdr:colOff>
      <xdr:row>136</xdr:row>
      <xdr:rowOff>117509</xdr:rowOff>
    </xdr:to>
    <xdr:graphicFrame macro="">
      <xdr:nvGraphicFramePr>
        <xdr:cNvPr id="20" name="Chart 19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9</xdr:col>
      <xdr:colOff>534827</xdr:colOff>
      <xdr:row>119</xdr:row>
      <xdr:rowOff>75385</xdr:rowOff>
    </xdr:from>
    <xdr:to>
      <xdr:col>18</xdr:col>
      <xdr:colOff>488768</xdr:colOff>
      <xdr:row>136</xdr:row>
      <xdr:rowOff>79816</xdr:rowOff>
    </xdr:to>
    <xdr:graphicFrame macro="">
      <xdr:nvGraphicFramePr>
        <xdr:cNvPr id="22" name="Chart 2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19</xdr:col>
      <xdr:colOff>178275</xdr:colOff>
      <xdr:row>118</xdr:row>
      <xdr:rowOff>33617</xdr:rowOff>
    </xdr:from>
    <xdr:to>
      <xdr:col>28</xdr:col>
      <xdr:colOff>132215</xdr:colOff>
      <xdr:row>135</xdr:row>
      <xdr:rowOff>38048</xdr:rowOff>
    </xdr:to>
    <xdr:graphicFrame macro="">
      <xdr:nvGraphicFramePr>
        <xdr:cNvPr id="24" name="Chart 2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1</xdr:col>
      <xdr:colOff>351457</xdr:colOff>
      <xdr:row>94</xdr:row>
      <xdr:rowOff>133453</xdr:rowOff>
    </xdr:from>
    <xdr:to>
      <xdr:col>10</xdr:col>
      <xdr:colOff>70075</xdr:colOff>
      <xdr:row>120</xdr:row>
      <xdr:rowOff>189482</xdr:rowOff>
    </xdr:to>
    <xdr:graphicFrame macro="">
      <xdr:nvGraphicFramePr>
        <xdr:cNvPr id="25" name="Chart 2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50</xdr:col>
      <xdr:colOff>51547</xdr:colOff>
      <xdr:row>65</xdr:row>
      <xdr:rowOff>100853</xdr:rowOff>
    </xdr:from>
    <xdr:to>
      <xdr:col>59</xdr:col>
      <xdr:colOff>5488</xdr:colOff>
      <xdr:row>91</xdr:row>
      <xdr:rowOff>156882</xdr:rowOff>
    </xdr:to>
    <xdr:graphicFrame macro="">
      <xdr:nvGraphicFramePr>
        <xdr:cNvPr id="31" name="Chart 30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57</xdr:col>
      <xdr:colOff>562535</xdr:colOff>
      <xdr:row>67</xdr:row>
      <xdr:rowOff>38100</xdr:rowOff>
    </xdr:from>
    <xdr:to>
      <xdr:col>66</xdr:col>
      <xdr:colOff>516476</xdr:colOff>
      <xdr:row>93</xdr:row>
      <xdr:rowOff>94129</xdr:rowOff>
    </xdr:to>
    <xdr:graphicFrame macro="">
      <xdr:nvGraphicFramePr>
        <xdr:cNvPr id="32" name="Chart 3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67235</xdr:colOff>
      <xdr:row>24</xdr:row>
      <xdr:rowOff>112058</xdr:rowOff>
    </xdr:from>
    <xdr:to>
      <xdr:col>19</xdr:col>
      <xdr:colOff>403412</xdr:colOff>
      <xdr:row>38</xdr:row>
      <xdr:rowOff>190499</xdr:rowOff>
    </xdr:to>
    <xdr:graphicFrame macro="">
      <xdr:nvGraphicFramePr>
        <xdr:cNvPr id="8" name="Chart 7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20</xdr:col>
      <xdr:colOff>481851</xdr:colOff>
      <xdr:row>24</xdr:row>
      <xdr:rowOff>134471</xdr:rowOff>
    </xdr:from>
    <xdr:to>
      <xdr:col>28</xdr:col>
      <xdr:colOff>212910</xdr:colOff>
      <xdr:row>39</xdr:row>
      <xdr:rowOff>22412</xdr:rowOff>
    </xdr:to>
    <xdr:graphicFrame macro="">
      <xdr:nvGraphicFramePr>
        <xdr:cNvPr id="9" name="Chart 8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J405"/>
  <sheetViews>
    <sheetView tabSelected="1" topLeftCell="A35" zoomScale="70" zoomScaleNormal="70" zoomScalePageLayoutView="70" workbookViewId="0">
      <selection activeCell="A96" sqref="A96:A104"/>
    </sheetView>
  </sheetViews>
  <sheetFormatPr baseColWidth="10" defaultColWidth="8.83203125" defaultRowHeight="14" x14ac:dyDescent="0"/>
  <cols>
    <col min="1" max="1" width="13.83203125" customWidth="1"/>
  </cols>
  <sheetData>
    <row r="1" spans="1:136" ht="28" customHeight="1">
      <c r="B1" s="21" t="s">
        <v>0</v>
      </c>
    </row>
    <row r="2" spans="1:136">
      <c r="C2">
        <v>0</v>
      </c>
      <c r="D2">
        <v>1</v>
      </c>
      <c r="E2">
        <v>2</v>
      </c>
      <c r="F2">
        <v>3</v>
      </c>
      <c r="G2">
        <v>4</v>
      </c>
      <c r="H2">
        <v>5</v>
      </c>
      <c r="I2">
        <v>6</v>
      </c>
      <c r="J2">
        <v>7</v>
      </c>
      <c r="K2">
        <v>8</v>
      </c>
      <c r="L2">
        <v>9</v>
      </c>
      <c r="M2">
        <v>10</v>
      </c>
      <c r="N2">
        <v>11</v>
      </c>
      <c r="O2">
        <v>12</v>
      </c>
      <c r="P2">
        <v>13</v>
      </c>
      <c r="Q2">
        <v>14</v>
      </c>
      <c r="R2">
        <v>15</v>
      </c>
      <c r="S2">
        <v>16</v>
      </c>
      <c r="T2">
        <v>17</v>
      </c>
      <c r="U2">
        <v>18</v>
      </c>
      <c r="V2">
        <v>19</v>
      </c>
      <c r="W2">
        <v>20</v>
      </c>
      <c r="X2">
        <v>21</v>
      </c>
      <c r="Y2">
        <v>22</v>
      </c>
      <c r="Z2">
        <v>23</v>
      </c>
      <c r="AA2">
        <v>24</v>
      </c>
      <c r="AB2">
        <v>25</v>
      </c>
      <c r="AC2">
        <v>26</v>
      </c>
      <c r="AD2">
        <v>27</v>
      </c>
      <c r="AE2">
        <v>28</v>
      </c>
      <c r="AF2">
        <v>29</v>
      </c>
      <c r="AG2">
        <v>30</v>
      </c>
      <c r="AH2">
        <v>31</v>
      </c>
      <c r="AI2">
        <v>32</v>
      </c>
      <c r="AJ2">
        <v>33</v>
      </c>
      <c r="AK2">
        <v>34</v>
      </c>
      <c r="AL2">
        <v>35</v>
      </c>
      <c r="AM2">
        <v>36</v>
      </c>
      <c r="AN2">
        <v>37</v>
      </c>
      <c r="AO2">
        <v>38</v>
      </c>
      <c r="AP2">
        <v>39</v>
      </c>
      <c r="AQ2">
        <v>40</v>
      </c>
      <c r="AR2">
        <v>41</v>
      </c>
      <c r="AS2">
        <v>42</v>
      </c>
      <c r="AT2">
        <v>43</v>
      </c>
      <c r="AU2">
        <v>44</v>
      </c>
      <c r="AV2">
        <v>45</v>
      </c>
      <c r="AW2">
        <v>46</v>
      </c>
      <c r="AX2">
        <v>47</v>
      </c>
      <c r="AY2">
        <v>48</v>
      </c>
      <c r="AZ2">
        <v>49</v>
      </c>
      <c r="BA2">
        <v>50</v>
      </c>
      <c r="BB2">
        <v>51</v>
      </c>
      <c r="BC2">
        <v>52</v>
      </c>
      <c r="BD2">
        <v>53</v>
      </c>
      <c r="BE2">
        <v>54</v>
      </c>
      <c r="BF2">
        <v>55</v>
      </c>
      <c r="BG2">
        <v>56</v>
      </c>
      <c r="BH2">
        <v>57</v>
      </c>
      <c r="BI2">
        <v>58</v>
      </c>
      <c r="BJ2">
        <v>59</v>
      </c>
      <c r="BK2">
        <v>60</v>
      </c>
      <c r="BL2">
        <v>61</v>
      </c>
      <c r="BM2">
        <v>62</v>
      </c>
      <c r="BN2">
        <v>63</v>
      </c>
      <c r="BO2">
        <v>64</v>
      </c>
      <c r="BP2">
        <v>65</v>
      </c>
      <c r="BQ2">
        <v>66</v>
      </c>
      <c r="BR2">
        <v>67</v>
      </c>
      <c r="BS2">
        <v>68</v>
      </c>
      <c r="BT2">
        <v>69</v>
      </c>
      <c r="BU2">
        <v>70</v>
      </c>
      <c r="BV2">
        <v>71</v>
      </c>
      <c r="BW2">
        <v>72</v>
      </c>
      <c r="BX2">
        <v>73</v>
      </c>
      <c r="BY2">
        <v>74</v>
      </c>
      <c r="BZ2">
        <v>75</v>
      </c>
      <c r="CA2">
        <v>76</v>
      </c>
      <c r="CB2">
        <v>77</v>
      </c>
      <c r="CC2">
        <v>78</v>
      </c>
      <c r="CD2">
        <v>79</v>
      </c>
      <c r="CE2">
        <v>80</v>
      </c>
      <c r="CF2">
        <v>81</v>
      </c>
      <c r="CG2">
        <v>82</v>
      </c>
      <c r="CH2">
        <v>83</v>
      </c>
      <c r="CI2">
        <v>84</v>
      </c>
      <c r="CJ2">
        <v>85</v>
      </c>
      <c r="CK2">
        <v>86</v>
      </c>
      <c r="CL2">
        <v>87</v>
      </c>
      <c r="CM2">
        <v>88</v>
      </c>
      <c r="CN2">
        <v>89</v>
      </c>
      <c r="CO2">
        <v>90</v>
      </c>
      <c r="CP2">
        <v>91</v>
      </c>
      <c r="CQ2">
        <v>92</v>
      </c>
      <c r="CR2">
        <v>93</v>
      </c>
      <c r="CS2">
        <v>94</v>
      </c>
      <c r="CT2">
        <v>95</v>
      </c>
      <c r="CU2">
        <v>96</v>
      </c>
      <c r="CV2">
        <v>97</v>
      </c>
      <c r="CW2">
        <v>98</v>
      </c>
      <c r="CX2">
        <v>99</v>
      </c>
      <c r="CY2">
        <v>100</v>
      </c>
      <c r="CZ2">
        <v>101</v>
      </c>
      <c r="DA2">
        <v>102</v>
      </c>
      <c r="DB2">
        <v>103</v>
      </c>
      <c r="DC2">
        <v>104</v>
      </c>
      <c r="DD2">
        <v>105</v>
      </c>
      <c r="DE2">
        <v>106</v>
      </c>
      <c r="DF2">
        <v>107</v>
      </c>
      <c r="DG2">
        <v>108</v>
      </c>
      <c r="DH2">
        <v>109</v>
      </c>
      <c r="DI2">
        <v>110</v>
      </c>
      <c r="DJ2">
        <v>111</v>
      </c>
      <c r="DK2">
        <v>112</v>
      </c>
      <c r="DL2">
        <v>113</v>
      </c>
      <c r="DM2">
        <v>114</v>
      </c>
      <c r="DN2">
        <v>115</v>
      </c>
      <c r="DO2">
        <v>116</v>
      </c>
      <c r="DP2">
        <v>117</v>
      </c>
      <c r="DQ2">
        <v>118</v>
      </c>
      <c r="DR2">
        <v>119</v>
      </c>
      <c r="DS2">
        <v>120</v>
      </c>
      <c r="DT2">
        <v>121</v>
      </c>
      <c r="DU2">
        <v>122</v>
      </c>
      <c r="DV2">
        <v>123</v>
      </c>
      <c r="DW2">
        <v>124</v>
      </c>
      <c r="DX2">
        <v>125</v>
      </c>
      <c r="DY2">
        <v>126</v>
      </c>
      <c r="DZ2">
        <v>127</v>
      </c>
      <c r="EA2">
        <v>128</v>
      </c>
      <c r="EB2">
        <v>129</v>
      </c>
      <c r="EC2">
        <v>130</v>
      </c>
      <c r="ED2">
        <v>131</v>
      </c>
      <c r="EE2">
        <v>132</v>
      </c>
      <c r="EF2">
        <v>133</v>
      </c>
    </row>
    <row r="3" spans="1:136">
      <c r="A3" s="26" t="s">
        <v>108</v>
      </c>
      <c r="B3" s="25" t="s">
        <v>1</v>
      </c>
      <c r="D3">
        <v>2.6763041999308946E-2</v>
      </c>
      <c r="E3">
        <v>7.6152078698355011E-2</v>
      </c>
      <c r="F3">
        <v>0.1135379832159695</v>
      </c>
      <c r="G3">
        <v>0.18302580535570451</v>
      </c>
      <c r="H3">
        <v>8.9427707476140428E-2</v>
      </c>
      <c r="I3">
        <v>3.8079575386251369E-2</v>
      </c>
      <c r="J3">
        <v>3.1292885477556334E-2</v>
      </c>
      <c r="K3">
        <v>4.5417961456822024E-2</v>
      </c>
      <c r="L3">
        <v>3.5490084626064971E-3</v>
      </c>
      <c r="M3">
        <v>2.8150580373118433E-2</v>
      </c>
      <c r="N3">
        <v>3.9504491911631558E-2</v>
      </c>
      <c r="O3">
        <v>5.0266974948888626E-3</v>
      </c>
      <c r="P3">
        <v>2.7530490769751371E-2</v>
      </c>
      <c r="Q3">
        <v>5.8332874055484901E-2</v>
      </c>
      <c r="R3">
        <v>4.9799138364338908E-3</v>
      </c>
      <c r="S3">
        <v>3.1735832681651769E-3</v>
      </c>
      <c r="T3">
        <v>2.5376494991440264E-3</v>
      </c>
      <c r="U3">
        <v>2.6105940669287442E-3</v>
      </c>
      <c r="V3">
        <v>1.8045156140122699E-3</v>
      </c>
      <c r="W3">
        <v>2.0700618435596403E-3</v>
      </c>
      <c r="X3">
        <v>2.9947060490881938E-3</v>
      </c>
      <c r="Y3">
        <v>1.9033725404733097E-3</v>
      </c>
      <c r="Z3">
        <v>8.4791948136492777E-4</v>
      </c>
      <c r="AA3">
        <v>2.57252493020804E-3</v>
      </c>
      <c r="AB3">
        <v>1.9708182827487706E-3</v>
      </c>
      <c r="AC3">
        <v>1.0098077447977096E-3</v>
      </c>
      <c r="AD3">
        <v>1.185094812020006E-3</v>
      </c>
      <c r="AE3">
        <v>1.278857250359615E-3</v>
      </c>
      <c r="AF3">
        <v>2.6655839710714021E-3</v>
      </c>
      <c r="AG3">
        <v>1.3790796048660072E-2</v>
      </c>
      <c r="AH3">
        <v>2.2932398666176218E-2</v>
      </c>
      <c r="AI3">
        <v>3.9130428513348449E-2</v>
      </c>
      <c r="AJ3">
        <v>5.1064654139651194E-2</v>
      </c>
      <c r="AK3">
        <v>6.8990263031934035E-2</v>
      </c>
      <c r="AL3">
        <v>0.15707542788125176</v>
      </c>
      <c r="AM3">
        <v>0.1007422126321289</v>
      </c>
      <c r="AN3">
        <v>8.0869437283325962E-2</v>
      </c>
      <c r="AO3">
        <v>6.5842492675022957E-2</v>
      </c>
      <c r="AP3">
        <v>6.9796610100563719E-2</v>
      </c>
      <c r="AQ3">
        <v>7.9486295340505539E-2</v>
      </c>
      <c r="AR3">
        <v>0.10502827389323956</v>
      </c>
      <c r="AS3">
        <v>0.13554789967757541</v>
      </c>
      <c r="AT3">
        <v>4.3922777178078576E-2</v>
      </c>
      <c r="AU3">
        <v>0.11188765945190114</v>
      </c>
      <c r="AV3">
        <v>7.0704788807455926E-2</v>
      </c>
      <c r="AW3">
        <v>8.1554869328599247E-2</v>
      </c>
      <c r="AX3">
        <v>9.2819782005887919E-2</v>
      </c>
      <c r="AY3">
        <v>0.18107509137419586</v>
      </c>
      <c r="AZ3">
        <v>0.1346518101522233</v>
      </c>
      <c r="BA3">
        <v>0.26221879400189307</v>
      </c>
      <c r="BB3">
        <v>0.18114197716695454</v>
      </c>
      <c r="BC3">
        <v>0.20168844094279215</v>
      </c>
      <c r="BD3">
        <v>0.17752234374952947</v>
      </c>
      <c r="BE3">
        <v>0.13968889063895121</v>
      </c>
      <c r="BF3">
        <v>0.19358474721781738</v>
      </c>
      <c r="BG3">
        <v>0.19008081462913953</v>
      </c>
      <c r="BH3">
        <v>0.19451133915523741</v>
      </c>
      <c r="BI3">
        <v>0.13883874936326596</v>
      </c>
      <c r="BJ3">
        <v>0.16598597537460485</v>
      </c>
      <c r="BK3">
        <v>0.16803800409853822</v>
      </c>
      <c r="BL3">
        <v>0.21407722580724586</v>
      </c>
      <c r="BM3">
        <v>0.20337547557845867</v>
      </c>
      <c r="BN3">
        <v>0.24013439832206945</v>
      </c>
      <c r="BO3">
        <v>0.2543621419670628</v>
      </c>
      <c r="BP3">
        <v>0.15082677923637924</v>
      </c>
      <c r="BQ3">
        <v>0.33852493654958565</v>
      </c>
      <c r="BR3">
        <v>0.3244957489177076</v>
      </c>
      <c r="BS3">
        <v>0.21214581784337624</v>
      </c>
      <c r="BT3">
        <v>0.23834911431850564</v>
      </c>
      <c r="BU3">
        <v>0.21616963612117529</v>
      </c>
      <c r="BV3">
        <v>0.17289728402130858</v>
      </c>
      <c r="BW3">
        <v>0.11742423792646803</v>
      </c>
      <c r="BX3">
        <v>0.19983013954163042</v>
      </c>
      <c r="BY3">
        <v>0.26439291634470014</v>
      </c>
      <c r="BZ3">
        <v>0.21933800352143026</v>
      </c>
      <c r="CA3">
        <v>0.21208259297582319</v>
      </c>
      <c r="CB3">
        <v>7.8244586237227826E-2</v>
      </c>
      <c r="CC3">
        <v>0.31443340158406841</v>
      </c>
      <c r="CD3">
        <v>0.17222077493770405</v>
      </c>
      <c r="CE3">
        <v>0.28182265901041326</v>
      </c>
      <c r="CF3">
        <v>0.3605418748516302</v>
      </c>
      <c r="CG3">
        <v>0.16465788254167646</v>
      </c>
      <c r="CH3">
        <v>0.22584206757772485</v>
      </c>
      <c r="CI3">
        <v>0.27189419606701931</v>
      </c>
      <c r="CJ3">
        <v>0.15530426202623829</v>
      </c>
      <c r="CK3">
        <v>0.34997103258433471</v>
      </c>
      <c r="CL3">
        <v>0.37033127334065663</v>
      </c>
      <c r="CM3">
        <v>0.20531189158142243</v>
      </c>
      <c r="CN3">
        <v>0.33211784587956139</v>
      </c>
      <c r="CO3">
        <v>0.26603920008074727</v>
      </c>
      <c r="CP3">
        <v>0.34715405481260708</v>
      </c>
      <c r="CQ3">
        <v>5.7058737230478974E-2</v>
      </c>
      <c r="CR3">
        <v>0.1421738396005264</v>
      </c>
      <c r="CS3">
        <v>0.33297762472308234</v>
      </c>
      <c r="CT3">
        <v>0.11641853842626985</v>
      </c>
      <c r="CU3">
        <v>3.1942776636676618E-3</v>
      </c>
      <c r="CV3">
        <v>2.0711258058434406E-2</v>
      </c>
      <c r="CW3">
        <v>3.8907649239338461E-2</v>
      </c>
      <c r="CX3">
        <v>3.0363246400767863E-2</v>
      </c>
      <c r="CY3">
        <v>9.8801863707693602E-2</v>
      </c>
      <c r="CZ3">
        <v>4.7294574533667942E-2</v>
      </c>
      <c r="DA3">
        <v>3.6065062645709051E-2</v>
      </c>
      <c r="DB3">
        <v>3.1713838698854906E-2</v>
      </c>
      <c r="DC3">
        <v>2.6571510003935015E-2</v>
      </c>
      <c r="DD3">
        <v>2.5128346463708814E-2</v>
      </c>
      <c r="DE3">
        <v>2.5128346463708814E-2</v>
      </c>
      <c r="DF3">
        <v>4.1690499661886224E-3</v>
      </c>
      <c r="DG3">
        <v>7.1710673447480555E-2</v>
      </c>
      <c r="DH3">
        <v>9.5445268566799357E-2</v>
      </c>
      <c r="DI3">
        <v>8.0934602748203813E-2</v>
      </c>
      <c r="DJ3">
        <v>8.6823561270796976E-2</v>
      </c>
      <c r="DK3">
        <v>7.7731567658398101E-2</v>
      </c>
      <c r="DL3">
        <v>0.12489033666813747</v>
      </c>
      <c r="DM3">
        <v>0.14163162409470231</v>
      </c>
      <c r="DN3">
        <v>0.20722081713325177</v>
      </c>
      <c r="DO3">
        <v>0.267680185287822</v>
      </c>
      <c r="DP3">
        <v>0.20837309443659799</v>
      </c>
      <c r="DQ3">
        <v>0.35806535429189401</v>
      </c>
      <c r="DR3">
        <v>0.32741620241126129</v>
      </c>
      <c r="DS3">
        <v>0.24128050697030029</v>
      </c>
      <c r="DT3">
        <v>0.31546890603543865</v>
      </c>
      <c r="DU3">
        <v>0.29834963449694035</v>
      </c>
      <c r="DV3">
        <v>0.25240746815654436</v>
      </c>
      <c r="DW3">
        <v>0.31421635292896172</v>
      </c>
      <c r="DX3">
        <v>0.20678813527065407</v>
      </c>
      <c r="DY3">
        <v>0</v>
      </c>
      <c r="DZ3">
        <v>0.24625896535510303</v>
      </c>
      <c r="EA3">
        <v>0.21295615804320719</v>
      </c>
      <c r="EB3">
        <v>0.26965385032093359</v>
      </c>
      <c r="EC3">
        <v>0.21186201659025897</v>
      </c>
      <c r="ED3">
        <v>0.31265931175949563</v>
      </c>
      <c r="EE3">
        <v>0.27282788170391686</v>
      </c>
      <c r="EF3">
        <v>0.31561723103143385</v>
      </c>
    </row>
    <row r="4" spans="1:136">
      <c r="A4" s="26"/>
      <c r="B4" s="25" t="s">
        <v>2</v>
      </c>
      <c r="D4">
        <v>2.1315644891895545E-2</v>
      </c>
      <c r="E4">
        <v>7.3558862141531567E-2</v>
      </c>
      <c r="F4">
        <v>0.14116382001568578</v>
      </c>
      <c r="G4">
        <v>0.13123373899287524</v>
      </c>
      <c r="H4">
        <v>9.8287066457795946E-2</v>
      </c>
      <c r="I4">
        <v>9.6895998138610925E-2</v>
      </c>
      <c r="J4">
        <v>0.11280315756218044</v>
      </c>
      <c r="K4">
        <v>5.3639298526015886E-2</v>
      </c>
      <c r="L4">
        <v>9.1810806913910827E-3</v>
      </c>
      <c r="M4">
        <v>3.3230112652805871E-2</v>
      </c>
      <c r="N4">
        <v>3.9071736103686687E-2</v>
      </c>
      <c r="O4">
        <v>3.3153831183612959E-3</v>
      </c>
      <c r="P4">
        <v>3.4352514944600759E-2</v>
      </c>
      <c r="Q4">
        <v>5.6346093957056712E-2</v>
      </c>
      <c r="R4">
        <v>4.0075897622145256E-3</v>
      </c>
      <c r="S4">
        <v>1.2994481922181395E-3</v>
      </c>
      <c r="T4">
        <v>1.6365406144536331E-3</v>
      </c>
      <c r="U4">
        <v>4.9870976128487763E-3</v>
      </c>
      <c r="V4">
        <v>4.7675011753151395E-3</v>
      </c>
      <c r="W4">
        <v>4.00317305309081E-3</v>
      </c>
      <c r="X4">
        <v>3.0905281898221245E-3</v>
      </c>
      <c r="Y4">
        <v>4.3361376991831867E-4</v>
      </c>
      <c r="Z4">
        <v>1.6554414205989445E-3</v>
      </c>
      <c r="AA4">
        <v>1.7817061565330622E-3</v>
      </c>
      <c r="AB4">
        <v>1.9559726411898645E-3</v>
      </c>
      <c r="AC4">
        <v>1.3915848660007839E-3</v>
      </c>
      <c r="AD4">
        <v>5.3494683048906488E-3</v>
      </c>
      <c r="AE4">
        <v>6.3053747562786015E-4</v>
      </c>
      <c r="AF4">
        <v>6.1954797043189871E-3</v>
      </c>
      <c r="AG4">
        <v>5.8210324411202387E-3</v>
      </c>
      <c r="AH4">
        <v>7.7767794146520871E-3</v>
      </c>
      <c r="AI4">
        <v>2.387527149107237E-2</v>
      </c>
      <c r="AJ4">
        <v>3.1957396629978096E-2</v>
      </c>
      <c r="AK4">
        <v>4.1794347661625882E-2</v>
      </c>
      <c r="AL4">
        <v>0.18771157043463102</v>
      </c>
      <c r="AM4">
        <v>9.7565835693614045E-2</v>
      </c>
      <c r="AN4">
        <v>0.11438514090333858</v>
      </c>
      <c r="AO4">
        <v>6.8246356300115538E-2</v>
      </c>
      <c r="AP4">
        <v>5.686397321780251E-2</v>
      </c>
      <c r="AQ4">
        <v>8.4844841321916678E-2</v>
      </c>
      <c r="AR4">
        <v>0.1078298863592157</v>
      </c>
      <c r="AS4">
        <v>0.10347390236130359</v>
      </c>
      <c r="AT4">
        <v>5.1964740836377254E-2</v>
      </c>
      <c r="AU4">
        <v>0.10952802274461422</v>
      </c>
      <c r="AV4">
        <v>4.1155035008320462E-2</v>
      </c>
      <c r="AW4">
        <v>0.1068957813009718</v>
      </c>
      <c r="AX4">
        <v>0.12717087636171701</v>
      </c>
      <c r="AY4">
        <v>0.15106441356608416</v>
      </c>
      <c r="AZ4">
        <v>0.11396677192270922</v>
      </c>
      <c r="BA4">
        <v>0.18245839152397422</v>
      </c>
      <c r="BB4">
        <v>0.15016162284428278</v>
      </c>
      <c r="BC4">
        <v>0.13806232680679187</v>
      </c>
      <c r="BD4">
        <v>0.18084098436753618</v>
      </c>
      <c r="BE4">
        <v>0.16968757050164537</v>
      </c>
      <c r="BF4">
        <v>0.17102644940276238</v>
      </c>
      <c r="BG4">
        <v>0.15266409470937881</v>
      </c>
      <c r="BH4">
        <v>0.17069532145898744</v>
      </c>
      <c r="BI4">
        <v>0.23090119261003611</v>
      </c>
      <c r="BJ4">
        <v>0.19945091468439066</v>
      </c>
      <c r="BK4">
        <v>0.16329940425313419</v>
      </c>
      <c r="BL4">
        <v>0.16390319178843166</v>
      </c>
      <c r="BM4">
        <v>0.13286069931738226</v>
      </c>
      <c r="BN4">
        <v>0.28949228719364051</v>
      </c>
      <c r="BO4">
        <v>0.27336476844494989</v>
      </c>
      <c r="BP4">
        <v>0.14816655855829816</v>
      </c>
      <c r="BQ4">
        <v>0.30236454963562309</v>
      </c>
      <c r="BR4">
        <v>0.30370047548084678</v>
      </c>
      <c r="BS4">
        <v>0.24853400584001167</v>
      </c>
      <c r="BT4">
        <v>0.25317260755322335</v>
      </c>
      <c r="BU4">
        <v>0.24704573031738269</v>
      </c>
      <c r="BV4">
        <v>0.18713710273876327</v>
      </c>
      <c r="BW4">
        <v>0.10070131315794419</v>
      </c>
      <c r="BX4">
        <v>0.22866340520029821</v>
      </c>
      <c r="BY4">
        <v>0.23136065192300023</v>
      </c>
      <c r="BZ4">
        <v>0.22448692423598157</v>
      </c>
      <c r="CA4">
        <v>0.22695572015996615</v>
      </c>
      <c r="CB4">
        <v>6.114765092732713E-2</v>
      </c>
      <c r="CC4">
        <v>0.28391090507509126</v>
      </c>
      <c r="CD4">
        <v>0.1569425380137299</v>
      </c>
      <c r="CE4">
        <v>0.32747878584197115</v>
      </c>
      <c r="CF4">
        <v>0.35286638200597598</v>
      </c>
      <c r="CG4">
        <v>0.17788848354931458</v>
      </c>
      <c r="CH4">
        <v>0.19330394271557125</v>
      </c>
      <c r="CI4">
        <v>0.31197924194018017</v>
      </c>
      <c r="CJ4">
        <v>0.16357056614824159</v>
      </c>
      <c r="CK4">
        <v>0.33945884864956544</v>
      </c>
      <c r="CL4">
        <v>0.35939122522864914</v>
      </c>
      <c r="CM4">
        <v>0.25542507227045458</v>
      </c>
      <c r="CN4">
        <v>0.21239077575984494</v>
      </c>
      <c r="CO4">
        <v>0.23051218043665991</v>
      </c>
      <c r="CP4">
        <v>0.30492364580268105</v>
      </c>
      <c r="CQ4">
        <v>6.3342901981785701E-2</v>
      </c>
      <c r="CR4">
        <v>0.23120029458434221</v>
      </c>
      <c r="CS4">
        <v>-0.25587168370302177</v>
      </c>
      <c r="CT4">
        <v>0.13643551927412653</v>
      </c>
      <c r="CU4">
        <v>3.5030918908040741E-2</v>
      </c>
      <c r="CV4">
        <v>1.1251905600503652E-2</v>
      </c>
      <c r="CW4">
        <v>4.7001608946446484E-3</v>
      </c>
      <c r="CX4">
        <v>2.3409860019022184E-2</v>
      </c>
      <c r="CY4">
        <v>-4.5471010683580647E-4</v>
      </c>
      <c r="CZ4">
        <v>2.2716160577402788E-2</v>
      </c>
      <c r="DA4">
        <v>1.9405939645520336E-2</v>
      </c>
      <c r="DB4">
        <v>4.0981618967908695E-2</v>
      </c>
      <c r="DC4">
        <v>4.4273662866591262E-2</v>
      </c>
      <c r="DD4">
        <v>6.7710865048341562E-2</v>
      </c>
      <c r="DE4">
        <v>6.7710865048341562E-2</v>
      </c>
      <c r="DF4">
        <v>5.7218287237852189E-2</v>
      </c>
      <c r="DG4">
        <v>0.10005839345002047</v>
      </c>
      <c r="DH4">
        <v>8.8353310001246327E-2</v>
      </c>
      <c r="DI4">
        <v>7.6596945294135285E-2</v>
      </c>
      <c r="DJ4">
        <v>6.1026916751416693E-2</v>
      </c>
      <c r="DK4">
        <v>0.10739096761447921</v>
      </c>
      <c r="DL4">
        <v>0.11137747574542327</v>
      </c>
      <c r="DM4">
        <v>0.12241896534498659</v>
      </c>
      <c r="DN4">
        <v>0.21138034244788631</v>
      </c>
      <c r="DO4">
        <v>0.32238019731861478</v>
      </c>
      <c r="DP4">
        <v>0.22461490820851299</v>
      </c>
      <c r="DQ4">
        <v>0.42183105854123654</v>
      </c>
      <c r="DR4">
        <v>0.35418296363487911</v>
      </c>
      <c r="DS4">
        <v>0.26805410399165791</v>
      </c>
      <c r="DT4">
        <v>0.33645138097025135</v>
      </c>
      <c r="DU4">
        <v>0.36049900968545806</v>
      </c>
      <c r="DV4">
        <v>0.27963768948271028</v>
      </c>
      <c r="DW4">
        <v>0.35744447557439585</v>
      </c>
      <c r="DX4">
        <v>0.20743638506745926</v>
      </c>
      <c r="DY4">
        <v>0</v>
      </c>
      <c r="DZ4">
        <v>0.2634898415497659</v>
      </c>
      <c r="EA4">
        <v>0.19320744068117535</v>
      </c>
      <c r="EB4">
        <v>0.25419043765522037</v>
      </c>
      <c r="EC4">
        <v>0.20200237005049479</v>
      </c>
      <c r="ED4">
        <v>0.23180561715248929</v>
      </c>
      <c r="EE4">
        <v>0.27055632747100555</v>
      </c>
      <c r="EF4">
        <v>0.26497760002243165</v>
      </c>
    </row>
    <row r="5" spans="1:136">
      <c r="A5" s="26"/>
      <c r="B5" s="25" t="s">
        <v>3</v>
      </c>
      <c r="D5">
        <v>1.6677122602648226E-2</v>
      </c>
      <c r="E5">
        <v>3.943057614447857E-2</v>
      </c>
      <c r="F5">
        <v>0.10816663793318965</v>
      </c>
      <c r="G5">
        <v>0.15202098554764845</v>
      </c>
      <c r="H5">
        <v>9.2251577049614869E-2</v>
      </c>
      <c r="I5">
        <v>5.0519890986995643E-2</v>
      </c>
      <c r="J5">
        <v>3.2879649788768013E-2</v>
      </c>
      <c r="K5">
        <v>2.7328570660458192E-2</v>
      </c>
      <c r="L5">
        <v>1.9663864055589823E-3</v>
      </c>
      <c r="M5">
        <v>2.24964811829481E-2</v>
      </c>
      <c r="N5">
        <v>2.8537418501873853E-4</v>
      </c>
      <c r="O5">
        <v>1.2564943168502955E-3</v>
      </c>
      <c r="P5">
        <v>1.0833622060070809E-2</v>
      </c>
      <c r="Q5">
        <v>5.5610490667879771E-2</v>
      </c>
      <c r="R5">
        <v>6.1270338179991697E-3</v>
      </c>
      <c r="S5">
        <v>1.4912080817993455E-3</v>
      </c>
      <c r="T5">
        <v>2.2124727250249637E-3</v>
      </c>
      <c r="U5">
        <v>3.3298200379991115E-3</v>
      </c>
      <c r="V5">
        <v>1.9577956515411474E-3</v>
      </c>
      <c r="W5">
        <v>3.738661447285639E-3</v>
      </c>
      <c r="X5">
        <v>7.7434760764139602E-3</v>
      </c>
      <c r="Y5">
        <v>1.9332275257660275E-3</v>
      </c>
      <c r="Z5">
        <v>1.3631830765356642E-2</v>
      </c>
      <c r="AA5">
        <v>3.4927809745804363E-3</v>
      </c>
      <c r="AB5">
        <v>8.2057540719377969E-3</v>
      </c>
      <c r="AC5">
        <v>1.1560222646305707E-2</v>
      </c>
      <c r="AD5">
        <v>1.1756745530984295E-2</v>
      </c>
      <c r="AE5">
        <v>2.5655814009942512E-3</v>
      </c>
      <c r="AF5">
        <v>8.9185477823818613E-3</v>
      </c>
      <c r="AG5">
        <v>1.2982053438879888E-2</v>
      </c>
      <c r="AH5">
        <v>1.8798712909505595E-2</v>
      </c>
      <c r="AI5">
        <v>3.6219220661769698E-2</v>
      </c>
      <c r="AJ5">
        <v>6.428103027609558E-2</v>
      </c>
      <c r="AK5">
        <v>5.7229440457348374E-2</v>
      </c>
      <c r="AL5">
        <v>0.12150352336291344</v>
      </c>
      <c r="AM5">
        <v>0.10923093252899535</v>
      </c>
      <c r="AN5">
        <v>6.9835824138827954E-2</v>
      </c>
      <c r="AO5">
        <v>5.9962068850099103E-2</v>
      </c>
      <c r="AP5">
        <v>5.1294037291902968E-2</v>
      </c>
      <c r="AQ5">
        <v>5.1397220224881315E-2</v>
      </c>
      <c r="AR5">
        <v>0.10685354295814911</v>
      </c>
      <c r="AS5">
        <v>0.14668644159955799</v>
      </c>
      <c r="AT5">
        <v>6.0346925892501006E-2</v>
      </c>
      <c r="AU5">
        <v>0.12934583705735173</v>
      </c>
      <c r="AV5">
        <v>3.2802263574076417E-2</v>
      </c>
      <c r="AW5">
        <v>7.6245292991325167E-2</v>
      </c>
      <c r="AX5">
        <v>0.12567378648676994</v>
      </c>
      <c r="AY5">
        <v>0.16682258168346265</v>
      </c>
      <c r="AZ5">
        <v>0.14069890437435889</v>
      </c>
      <c r="BA5">
        <v>0.24514834104484093</v>
      </c>
      <c r="BB5">
        <v>0.17919316636981297</v>
      </c>
      <c r="BC5">
        <v>0.17793250817232248</v>
      </c>
      <c r="BD5">
        <v>0.16880900174574928</v>
      </c>
      <c r="BE5">
        <v>0.16088907071572101</v>
      </c>
      <c r="BF5">
        <v>0.13170717459977704</v>
      </c>
      <c r="BG5">
        <v>0.15667950673111183</v>
      </c>
      <c r="BH5">
        <v>0.14646035071765812</v>
      </c>
      <c r="BI5">
        <v>0.26213417146746504</v>
      </c>
      <c r="BJ5">
        <v>0.15213637679853656</v>
      </c>
      <c r="BK5">
        <v>0.179440658682302</v>
      </c>
      <c r="BL5">
        <v>0.17518279255509112</v>
      </c>
      <c r="BM5">
        <v>0.15774693843205101</v>
      </c>
      <c r="BN5">
        <v>0.271764271860924</v>
      </c>
      <c r="BO5">
        <v>0.29928588665723455</v>
      </c>
      <c r="BP5">
        <v>0.14520938590834961</v>
      </c>
      <c r="BQ5">
        <v>0.30667243539112987</v>
      </c>
      <c r="BR5">
        <v>0.30498044954069603</v>
      </c>
      <c r="BS5">
        <v>0.22045566091887786</v>
      </c>
      <c r="BT5">
        <v>0.23768004486629132</v>
      </c>
      <c r="BU5">
        <v>0.23523912314195353</v>
      </c>
      <c r="BV5">
        <v>0.11004143600418821</v>
      </c>
      <c r="BW5">
        <v>0.11943254325064771</v>
      </c>
      <c r="BX5">
        <v>0.21413537069346836</v>
      </c>
      <c r="BY5">
        <v>0.19970689877074457</v>
      </c>
      <c r="BZ5">
        <v>0.17674372275704503</v>
      </c>
      <c r="CA5">
        <v>0.25215288663581437</v>
      </c>
      <c r="CB5">
        <v>6.9947601566942977E-2</v>
      </c>
      <c r="CC5">
        <v>0.19407106157380602</v>
      </c>
      <c r="CD5">
        <v>0.14884192350183234</v>
      </c>
      <c r="CE5">
        <v>0.24003308627039732</v>
      </c>
      <c r="CF5">
        <v>0.30696346181667017</v>
      </c>
      <c r="CG5">
        <v>0.1739824797411462</v>
      </c>
      <c r="CH5">
        <v>0.22041443196448035</v>
      </c>
      <c r="CI5">
        <v>0.29555084879386956</v>
      </c>
      <c r="CJ5">
        <v>0.1481215520763017</v>
      </c>
      <c r="CK5">
        <v>0.31955395362159578</v>
      </c>
      <c r="CL5">
        <v>0.31577699191351566</v>
      </c>
      <c r="CM5">
        <v>0.19517653045869496</v>
      </c>
      <c r="CN5">
        <v>0.21745755911184267</v>
      </c>
      <c r="CO5">
        <v>0.2248916031129688</v>
      </c>
      <c r="CP5">
        <v>0.32719492720676002</v>
      </c>
      <c r="CQ5">
        <v>0.10529551045735622</v>
      </c>
      <c r="CR5">
        <v>0.29143095140482717</v>
      </c>
      <c r="CS5">
        <v>0.26128280149423971</v>
      </c>
      <c r="CT5">
        <v>0.13342008271533828</v>
      </c>
      <c r="CU5">
        <v>1.2555619477955908E-2</v>
      </c>
      <c r="CV5">
        <v>2.6245772164765205E-2</v>
      </c>
      <c r="CW5">
        <v>0</v>
      </c>
      <c r="CX5">
        <v>-1.9222060508235361E-4</v>
      </c>
      <c r="CY5">
        <v>-1.6825093414428265E-4</v>
      </c>
      <c r="CZ5">
        <v>0</v>
      </c>
      <c r="DA5">
        <v>-6.1929242829098446E-5</v>
      </c>
      <c r="DB5">
        <v>-7.3516167355624224E-5</v>
      </c>
      <c r="DC5">
        <v>2.293916400097462E-4</v>
      </c>
      <c r="DD5">
        <v>4.3730203782974915E-3</v>
      </c>
      <c r="DE5">
        <v>4.3730203782974915E-3</v>
      </c>
      <c r="DF5">
        <v>2.4787189220243453E-2</v>
      </c>
      <c r="DG5">
        <v>2.7776394872374644E-2</v>
      </c>
      <c r="DH5">
        <v>4.4093052379440327E-2</v>
      </c>
      <c r="DI5">
        <v>5.9087680397442423E-2</v>
      </c>
      <c r="DJ5">
        <v>7.3887963892016351E-2</v>
      </c>
      <c r="DK5">
        <v>0.11459780697495844</v>
      </c>
      <c r="DL5">
        <v>8.651584281563611E-2</v>
      </c>
      <c r="DM5">
        <v>6.4696051898398693E-2</v>
      </c>
      <c r="DN5">
        <v>0.12307855976750479</v>
      </c>
      <c r="DO5">
        <v>0.16728491850157412</v>
      </c>
      <c r="DP5">
        <v>0.14139247842511801</v>
      </c>
      <c r="DQ5">
        <v>0.23119581124389363</v>
      </c>
      <c r="DR5">
        <v>0.25592413356557259</v>
      </c>
      <c r="DS5">
        <v>0.18724779225941679</v>
      </c>
      <c r="DT5">
        <v>0.25260703298091758</v>
      </c>
      <c r="DU5">
        <v>0.24694708966869436</v>
      </c>
      <c r="DV5">
        <v>0.23681246498264699</v>
      </c>
      <c r="DW5">
        <v>0.28516024268904933</v>
      </c>
      <c r="DX5">
        <v>0.1964728243672543</v>
      </c>
      <c r="DY5">
        <v>0</v>
      </c>
      <c r="DZ5">
        <v>0.22769220299427237</v>
      </c>
      <c r="EA5">
        <v>0.21950933267922179</v>
      </c>
      <c r="EB5">
        <v>0.29888353082624469</v>
      </c>
      <c r="EC5">
        <v>0.23446758171076684</v>
      </c>
      <c r="ED5">
        <v>0.27669488466689995</v>
      </c>
      <c r="EE5">
        <v>0.27572404278802454</v>
      </c>
      <c r="EF5">
        <v>0.26773968566898809</v>
      </c>
    </row>
    <row r="6" spans="1:136">
      <c r="A6" s="26" t="s">
        <v>109</v>
      </c>
      <c r="B6" s="23" t="s">
        <v>4</v>
      </c>
      <c r="D6">
        <v>1.3911799038477638E-2</v>
      </c>
      <c r="E6">
        <v>4.5123830175185217E-2</v>
      </c>
      <c r="F6">
        <v>0.11612085559154342</v>
      </c>
      <c r="G6">
        <v>0.21517111177154449</v>
      </c>
      <c r="H6">
        <v>6.4845896885868615E-2</v>
      </c>
      <c r="I6">
        <v>3.3471020476709655E-2</v>
      </c>
      <c r="J6">
        <v>3.0192519990726151E-2</v>
      </c>
      <c r="K6">
        <v>6.2714395579272691E-2</v>
      </c>
      <c r="L6">
        <v>7.4523998391132801E-2</v>
      </c>
      <c r="M6">
        <v>5.571794093029224E-2</v>
      </c>
      <c r="N6">
        <v>6.0623095991607624E-2</v>
      </c>
      <c r="O6">
        <v>8.156602259174682E-2</v>
      </c>
      <c r="P6">
        <v>0.16719628317344723</v>
      </c>
      <c r="Q6">
        <v>0.15087494282967026</v>
      </c>
      <c r="R6">
        <v>0.15118164182264973</v>
      </c>
      <c r="S6">
        <v>0.14792222025785959</v>
      </c>
      <c r="T6">
        <v>0.15098042166237102</v>
      </c>
      <c r="U6">
        <v>0.17484422489262302</v>
      </c>
      <c r="V6">
        <v>0.22833977409055184</v>
      </c>
      <c r="W6">
        <v>0.20089914512509979</v>
      </c>
      <c r="X6">
        <v>0.22746686128554</v>
      </c>
      <c r="Y6">
        <v>0.17264405680723599</v>
      </c>
      <c r="Z6">
        <v>0.22967747473081146</v>
      </c>
      <c r="AA6">
        <v>0.20393648792751867</v>
      </c>
      <c r="AB6">
        <v>0.18198377728525211</v>
      </c>
      <c r="AC6">
        <v>0.19946395209884757</v>
      </c>
      <c r="AD6">
        <v>0.24659012997569263</v>
      </c>
      <c r="AE6">
        <v>0.18148264246966977</v>
      </c>
      <c r="AF6">
        <v>0.15217537781347704</v>
      </c>
      <c r="AG6">
        <v>0.20324985704221255</v>
      </c>
      <c r="AH6">
        <v>0.21049687209423076</v>
      </c>
      <c r="AI6">
        <v>0.1902303723967986</v>
      </c>
      <c r="AJ6">
        <v>0.22064533926100097</v>
      </c>
      <c r="AK6">
        <v>0.24288457558118004</v>
      </c>
      <c r="AL6">
        <v>0.16299004316460364</v>
      </c>
      <c r="AM6">
        <v>0.14646921980873978</v>
      </c>
      <c r="AN6">
        <v>0.19655682527284107</v>
      </c>
      <c r="AO6">
        <v>0.18508584205507073</v>
      </c>
      <c r="AP6">
        <v>0.19531146615718947</v>
      </c>
      <c r="AQ6">
        <v>0.19066879949179388</v>
      </c>
      <c r="AR6">
        <v>0.23640395052179652</v>
      </c>
      <c r="AS6">
        <v>0.19718336405414866</v>
      </c>
      <c r="AT6">
        <v>0.16472520186486003</v>
      </c>
      <c r="AU6">
        <v>0.21478259179341141</v>
      </c>
      <c r="AV6">
        <v>0.22159521024232098</v>
      </c>
      <c r="AW6">
        <v>0.21271440232985334</v>
      </c>
      <c r="AX6">
        <v>0.18528216903744585</v>
      </c>
      <c r="AY6">
        <v>0.20347132794531123</v>
      </c>
      <c r="AZ6">
        <v>0.15579997777698529</v>
      </c>
      <c r="BA6">
        <v>0.3179020033128418</v>
      </c>
      <c r="BB6">
        <v>0.25469716685876603</v>
      </c>
      <c r="BC6">
        <v>0.23503240665399144</v>
      </c>
      <c r="BD6">
        <v>0.22787590449975934</v>
      </c>
      <c r="BE6">
        <v>0.21054702595520602</v>
      </c>
      <c r="BF6">
        <v>0.1591192594486735</v>
      </c>
      <c r="BG6">
        <v>0.19141643182553336</v>
      </c>
      <c r="BH6">
        <v>0.24005432048730485</v>
      </c>
      <c r="BI6">
        <v>0.25542864669813131</v>
      </c>
      <c r="BJ6">
        <v>0.22194266956360645</v>
      </c>
      <c r="BK6">
        <v>0.20451813944830272</v>
      </c>
      <c r="BL6">
        <v>0.21115056282518591</v>
      </c>
      <c r="BM6">
        <v>0.245006110035942</v>
      </c>
      <c r="BN6">
        <v>0.24281738865731997</v>
      </c>
      <c r="BO6">
        <v>0.34989289255806005</v>
      </c>
      <c r="BP6">
        <v>0.2078699393454696</v>
      </c>
      <c r="BQ6">
        <v>0.37790161936560007</v>
      </c>
      <c r="BR6">
        <v>0.36342659153764273</v>
      </c>
      <c r="BS6">
        <v>0.25612120487096762</v>
      </c>
      <c r="BT6">
        <v>0.24504508091206642</v>
      </c>
      <c r="BU6">
        <v>0.26952161022765841</v>
      </c>
      <c r="BV6">
        <v>0.16171604818215835</v>
      </c>
      <c r="BW6">
        <v>0.1282809179558704</v>
      </c>
      <c r="BX6">
        <v>0.23726739665391613</v>
      </c>
      <c r="BY6">
        <v>0.24273854404043294</v>
      </c>
      <c r="BZ6">
        <v>0.22925511624689121</v>
      </c>
      <c r="CA6">
        <v>0.21429344855985313</v>
      </c>
      <c r="CB6">
        <v>7.2596952569994641E-2</v>
      </c>
      <c r="CC6">
        <v>0.16554135413696972</v>
      </c>
      <c r="CD6">
        <v>0.15749060540184262</v>
      </c>
      <c r="CE6">
        <v>0.32385180842836236</v>
      </c>
      <c r="CF6">
        <v>0.34184338300164158</v>
      </c>
      <c r="CG6">
        <v>0.15269574064069838</v>
      </c>
      <c r="CH6">
        <v>0.2391444203806492</v>
      </c>
      <c r="CI6">
        <v>0.36330671837929862</v>
      </c>
      <c r="CJ6">
        <v>0.17577926381764708</v>
      </c>
      <c r="CK6">
        <v>0.34325269314356338</v>
      </c>
      <c r="CL6">
        <v>0.35207801825080903</v>
      </c>
      <c r="CM6">
        <v>0.18957824489260003</v>
      </c>
      <c r="CN6">
        <v>0.16685847830336054</v>
      </c>
      <c r="CO6">
        <v>0.20366382745326933</v>
      </c>
      <c r="CP6">
        <v>0.36111352735704433</v>
      </c>
      <c r="CQ6">
        <v>6.8243792289095287E-2</v>
      </c>
      <c r="CR6">
        <v>6.4130429358135135E-2</v>
      </c>
      <c r="CS6">
        <v>6.7247105555894998E-2</v>
      </c>
      <c r="CT6">
        <v>1.7673003923020254E-2</v>
      </c>
      <c r="CU6">
        <v>1.9405433522939278E-2</v>
      </c>
      <c r="CV6">
        <v>0.16564635827604454</v>
      </c>
      <c r="CW6">
        <v>0</v>
      </c>
      <c r="CX6">
        <v>7.9954524617239934E-4</v>
      </c>
      <c r="CY6">
        <v>5.785256977904336E-4</v>
      </c>
      <c r="CZ6">
        <v>4.3661907644955541E-4</v>
      </c>
      <c r="DA6">
        <v>3.4928132765620859E-4</v>
      </c>
      <c r="DB6">
        <v>2.5557588436868235E-3</v>
      </c>
      <c r="DC6">
        <v>2.3595750376628383E-2</v>
      </c>
      <c r="DD6">
        <v>1.7259204421457373E-2</v>
      </c>
      <c r="DE6">
        <v>1.7259204421457373E-2</v>
      </c>
      <c r="DF6">
        <v>3.844495330176332E-2</v>
      </c>
      <c r="DG6">
        <v>2.5847500080280358E-2</v>
      </c>
      <c r="DH6">
        <v>1.1399325093380619E-2</v>
      </c>
      <c r="DI6">
        <v>0</v>
      </c>
      <c r="DJ6">
        <v>0</v>
      </c>
      <c r="DK6">
        <v>0</v>
      </c>
      <c r="DL6">
        <v>0</v>
      </c>
      <c r="DM6">
        <v>4.704608803311558E-2</v>
      </c>
      <c r="DN6">
        <v>8.5862110460716054E-2</v>
      </c>
      <c r="DO6">
        <v>0.12511180254648341</v>
      </c>
      <c r="DP6">
        <v>9.8152028349203294E-3</v>
      </c>
      <c r="DQ6">
        <v>0.18744360861827403</v>
      </c>
      <c r="DR6">
        <v>0.12607414997421251</v>
      </c>
      <c r="DS6">
        <v>7.3251406035129196E-2</v>
      </c>
      <c r="DT6">
        <v>0.14562692767694002</v>
      </c>
      <c r="DU6">
        <v>0.12441392595907057</v>
      </c>
      <c r="DV6">
        <v>0.1937304220302235</v>
      </c>
      <c r="DW6">
        <v>0.42781196734159782</v>
      </c>
      <c r="DX6">
        <v>0.16273178971853394</v>
      </c>
      <c r="DY6">
        <v>0</v>
      </c>
      <c r="DZ6">
        <v>0.24283213747053636</v>
      </c>
      <c r="EA6">
        <v>0.22999992221543741</v>
      </c>
      <c r="EB6">
        <v>0.22921347314325771</v>
      </c>
      <c r="EC6">
        <v>0.26481365535470475</v>
      </c>
      <c r="ED6">
        <v>0.28120667374242686</v>
      </c>
      <c r="EE6">
        <v>0.27197222346317113</v>
      </c>
      <c r="EF6">
        <v>0.26870234266222476</v>
      </c>
    </row>
    <row r="7" spans="1:136">
      <c r="A7" s="26"/>
      <c r="B7" s="23" t="s">
        <v>5</v>
      </c>
      <c r="D7">
        <v>1.6112878299326675E-2</v>
      </c>
      <c r="E7">
        <v>3.7604582097380899E-2</v>
      </c>
      <c r="F7">
        <v>0.11279529458810579</v>
      </c>
      <c r="G7">
        <v>0.17067264939121091</v>
      </c>
      <c r="H7">
        <v>5.0646521890948419E-2</v>
      </c>
      <c r="I7">
        <v>5.4266751049009521E-2</v>
      </c>
      <c r="J7">
        <v>7.6972580774443522E-2</v>
      </c>
      <c r="K7">
        <v>0.11695035472085975</v>
      </c>
      <c r="L7">
        <v>5.2121767706478903E-2</v>
      </c>
      <c r="M7">
        <v>2.5993772139836814E-2</v>
      </c>
      <c r="N7">
        <v>7.5546273088366922E-2</v>
      </c>
      <c r="O7">
        <v>0.10981351499192078</v>
      </c>
      <c r="P7">
        <v>0.14790447942751589</v>
      </c>
      <c r="Q7">
        <v>0.26545162540475831</v>
      </c>
      <c r="R7">
        <v>0.20064488928206725</v>
      </c>
      <c r="S7">
        <v>0.21323269396953135</v>
      </c>
      <c r="T7">
        <v>0.20499960262866421</v>
      </c>
      <c r="U7">
        <v>0.13775925703360434</v>
      </c>
      <c r="V7">
        <v>0.18539714248473776</v>
      </c>
      <c r="W7">
        <v>0.16704287299191337</v>
      </c>
      <c r="X7">
        <v>0.13490121196289198</v>
      </c>
      <c r="Y7">
        <v>0.20213323826017843</v>
      </c>
      <c r="Z7">
        <v>0.27763230840939856</v>
      </c>
      <c r="AA7">
        <v>0.24944617104795364</v>
      </c>
      <c r="AB7">
        <v>0.19094696258436755</v>
      </c>
      <c r="AC7">
        <v>0.20481638366434166</v>
      </c>
      <c r="AD7">
        <v>0.23596093548807384</v>
      </c>
      <c r="AE7">
        <v>0.16880583382832634</v>
      </c>
      <c r="AF7">
        <v>0.14725261896758279</v>
      </c>
      <c r="AG7">
        <v>0.21892527650386018</v>
      </c>
      <c r="AH7">
        <v>0.24105414457714944</v>
      </c>
      <c r="AI7">
        <v>0.16647972767413258</v>
      </c>
      <c r="AJ7">
        <v>0.19095196616132626</v>
      </c>
      <c r="AK7">
        <v>0.23282974738739737</v>
      </c>
      <c r="AL7">
        <v>0.16705959133358364</v>
      </c>
      <c r="AM7">
        <v>0.16396977175999627</v>
      </c>
      <c r="AN7">
        <v>0.19700033936733014</v>
      </c>
      <c r="AO7">
        <v>0.19860443499838104</v>
      </c>
      <c r="AP7">
        <v>0.23328802922037789</v>
      </c>
      <c r="AQ7">
        <v>0.20744649971034301</v>
      </c>
      <c r="AR7">
        <v>0.24416802076541694</v>
      </c>
      <c r="AS7">
        <v>0.24332420259779083</v>
      </c>
      <c r="AT7">
        <v>0.1899594748541249</v>
      </c>
      <c r="AU7">
        <v>0.16983386766071473</v>
      </c>
      <c r="AV7">
        <v>0.22722736019230408</v>
      </c>
      <c r="AW7">
        <v>0.19958062726885489</v>
      </c>
      <c r="AX7">
        <v>0.21016723096313988</v>
      </c>
      <c r="AY7">
        <v>0.20371973895331941</v>
      </c>
      <c r="AZ7">
        <v>0.22670754026148143</v>
      </c>
      <c r="BA7">
        <v>0.26147217635293984</v>
      </c>
      <c r="BB7">
        <v>0.24048375707747865</v>
      </c>
      <c r="BC7">
        <v>0.21496547135411953</v>
      </c>
      <c r="BD7">
        <v>0.22130645832735305</v>
      </c>
      <c r="BE7">
        <v>0.22975817860805164</v>
      </c>
      <c r="BF7">
        <v>0.18756675122217656</v>
      </c>
      <c r="BG7">
        <v>0.19645570949208335</v>
      </c>
      <c r="BH7">
        <v>0.23005026884067084</v>
      </c>
      <c r="BI7">
        <v>0.23978366199869597</v>
      </c>
      <c r="BJ7">
        <v>0.21407738694854286</v>
      </c>
      <c r="BK7">
        <v>0.2223713554916176</v>
      </c>
      <c r="BL7">
        <v>0.23354171515169089</v>
      </c>
      <c r="BM7">
        <v>0.2452320805565838</v>
      </c>
      <c r="BN7">
        <v>0.2764032396778115</v>
      </c>
      <c r="BO7">
        <v>0.33531411448023363</v>
      </c>
      <c r="BP7">
        <v>0.17786280803303575</v>
      </c>
      <c r="BQ7">
        <v>0.21682770728215156</v>
      </c>
      <c r="BR7">
        <v>0.2258046505772725</v>
      </c>
      <c r="BS7">
        <v>0.23518623091685936</v>
      </c>
      <c r="BT7">
        <v>0.2116277123620556</v>
      </c>
      <c r="BU7">
        <v>0.37843669121542833</v>
      </c>
      <c r="BV7">
        <v>0.15961273704555301</v>
      </c>
      <c r="BW7">
        <v>0.12121549169483388</v>
      </c>
      <c r="BX7">
        <v>0.21006882079345579</v>
      </c>
      <c r="BY7">
        <v>0.2206191898610709</v>
      </c>
      <c r="BZ7">
        <v>0.24634350356971862</v>
      </c>
      <c r="CA7">
        <v>0.2767931235778795</v>
      </c>
      <c r="CB7">
        <v>7.7955969001152689E-2</v>
      </c>
      <c r="CC7">
        <v>0.17987243464406932</v>
      </c>
      <c r="CD7">
        <v>0.18702343503360275</v>
      </c>
      <c r="CE7">
        <v>0.30087123580898001</v>
      </c>
      <c r="CF7">
        <v>0.31319878317802674</v>
      </c>
      <c r="CG7">
        <v>0.16302225738769363</v>
      </c>
      <c r="CH7">
        <v>0.15819552836099465</v>
      </c>
      <c r="CI7">
        <v>0.15504702417678254</v>
      </c>
      <c r="CJ7">
        <v>0.15832209675980707</v>
      </c>
      <c r="CK7">
        <v>0.33575818403300312</v>
      </c>
      <c r="CL7">
        <v>0.35467524381766907</v>
      </c>
      <c r="CM7">
        <v>0.29719931099302005</v>
      </c>
      <c r="CN7">
        <v>0.26630968348873546</v>
      </c>
      <c r="CO7">
        <v>0.30760895423677864</v>
      </c>
      <c r="CP7">
        <v>0.32547123403669109</v>
      </c>
      <c r="CQ7">
        <v>0.12317290007665585</v>
      </c>
      <c r="CR7">
        <v>0.10847087667850532</v>
      </c>
      <c r="CS7">
        <v>0.17534178660461874</v>
      </c>
      <c r="CT7">
        <v>0.12956564968535539</v>
      </c>
      <c r="CU7">
        <v>0.24636113137222732</v>
      </c>
      <c r="CV7">
        <v>6.3572901519869628E-3</v>
      </c>
      <c r="CW7">
        <v>0</v>
      </c>
      <c r="CX7">
        <v>7.0131141620723512E-3</v>
      </c>
      <c r="CY7">
        <v>0</v>
      </c>
      <c r="CZ7">
        <v>0</v>
      </c>
      <c r="DA7">
        <v>0</v>
      </c>
      <c r="DB7">
        <v>0</v>
      </c>
      <c r="DC7">
        <v>0</v>
      </c>
      <c r="DD7">
        <v>0</v>
      </c>
      <c r="DE7">
        <v>0</v>
      </c>
      <c r="DF7">
        <v>0</v>
      </c>
      <c r="DG7">
        <v>0</v>
      </c>
      <c r="DH7">
        <v>0</v>
      </c>
      <c r="DI7">
        <v>0</v>
      </c>
      <c r="DJ7">
        <v>0</v>
      </c>
      <c r="DK7">
        <v>0</v>
      </c>
      <c r="DL7">
        <v>0</v>
      </c>
      <c r="DM7">
        <v>0</v>
      </c>
      <c r="DN7">
        <v>0</v>
      </c>
      <c r="DO7">
        <v>0</v>
      </c>
      <c r="DP7">
        <v>0</v>
      </c>
      <c r="DQ7">
        <v>0</v>
      </c>
      <c r="DR7">
        <v>0</v>
      </c>
      <c r="DS7">
        <v>0</v>
      </c>
      <c r="DT7">
        <v>0</v>
      </c>
      <c r="DU7">
        <v>0</v>
      </c>
      <c r="DV7">
        <v>0</v>
      </c>
      <c r="DW7">
        <v>0</v>
      </c>
      <c r="DX7">
        <v>0</v>
      </c>
      <c r="DY7">
        <v>0</v>
      </c>
      <c r="DZ7">
        <v>0</v>
      </c>
      <c r="EA7">
        <v>0</v>
      </c>
      <c r="EB7">
        <v>0</v>
      </c>
      <c r="EC7">
        <v>0</v>
      </c>
      <c r="ED7">
        <v>0</v>
      </c>
      <c r="EE7">
        <v>0</v>
      </c>
      <c r="EF7">
        <v>0</v>
      </c>
    </row>
    <row r="8" spans="1:136">
      <c r="A8" s="26"/>
      <c r="B8" s="23" t="s">
        <v>6</v>
      </c>
      <c r="D8">
        <v>1.9247080804937398E-2</v>
      </c>
      <c r="E8">
        <v>7.8843480073347016E-2</v>
      </c>
      <c r="F8">
        <v>9.2829951158787755E-2</v>
      </c>
      <c r="G8">
        <v>0.21420873661422313</v>
      </c>
      <c r="H8">
        <v>5.74000171692211E-2</v>
      </c>
      <c r="I8">
        <v>8.9889884771668357E-2</v>
      </c>
      <c r="J8">
        <v>8.4820954695840028E-2</v>
      </c>
      <c r="K8">
        <v>0.1401407585370277</v>
      </c>
      <c r="L8">
        <v>4.6019476041973893E-2</v>
      </c>
      <c r="M8">
        <v>5.4118980179390326E-2</v>
      </c>
      <c r="N8">
        <v>2.8632345159895673E-2</v>
      </c>
      <c r="O8">
        <v>8.4763697036742677E-2</v>
      </c>
      <c r="P8">
        <v>0.15556856559952142</v>
      </c>
      <c r="Q8">
        <v>0.17526989896155395</v>
      </c>
      <c r="R8">
        <v>0.1779098708562746</v>
      </c>
      <c r="S8">
        <v>0.19456016726722342</v>
      </c>
      <c r="T8">
        <v>0.19603398970467317</v>
      </c>
      <c r="U8">
        <v>0.15800816991227318</v>
      </c>
      <c r="V8">
        <v>0.20769502062269132</v>
      </c>
      <c r="W8">
        <v>0.1622344209745025</v>
      </c>
      <c r="X8">
        <v>0.18723275189414018</v>
      </c>
      <c r="Y8">
        <v>0.12528000565817429</v>
      </c>
      <c r="Z8">
        <v>0.18275785826331559</v>
      </c>
      <c r="AA8">
        <v>0.18141776818824096</v>
      </c>
      <c r="AB8">
        <v>0.17324666162439054</v>
      </c>
      <c r="AC8">
        <v>0.21886396026146013</v>
      </c>
      <c r="AD8">
        <v>0.19983243886070673</v>
      </c>
      <c r="AE8">
        <v>0.11758823823023573</v>
      </c>
      <c r="AF8">
        <v>0.13838449078575207</v>
      </c>
      <c r="AG8">
        <v>0.16705956333853289</v>
      </c>
      <c r="AH8">
        <v>0.17369928077448227</v>
      </c>
      <c r="AI8">
        <v>0.19528342085889314</v>
      </c>
      <c r="AJ8">
        <v>0.19029677281590676</v>
      </c>
      <c r="AK8">
        <v>0.2011605352051419</v>
      </c>
      <c r="AL8">
        <v>0.14464418809549348</v>
      </c>
      <c r="AM8">
        <v>7.9632614514393851E-2</v>
      </c>
      <c r="AN8">
        <v>0.19636271815442763</v>
      </c>
      <c r="AO8">
        <v>0.19396188201074019</v>
      </c>
      <c r="AP8">
        <v>0.18445799030491197</v>
      </c>
      <c r="AQ8">
        <v>0.18822928353902735</v>
      </c>
      <c r="AR8">
        <v>0.20828353089211279</v>
      </c>
      <c r="AS8">
        <v>0.2079206840805016</v>
      </c>
      <c r="AT8">
        <v>0.1691464260538709</v>
      </c>
      <c r="AU8">
        <v>0.17926601688353935</v>
      </c>
      <c r="AV8">
        <v>0.15836528068736627</v>
      </c>
      <c r="AW8">
        <v>0.12588694487745145</v>
      </c>
      <c r="AX8">
        <v>0.20783417668664278</v>
      </c>
      <c r="AY8">
        <v>0.225657178615501</v>
      </c>
      <c r="AZ8">
        <v>0.23098817505643188</v>
      </c>
      <c r="BA8">
        <v>0.21477617604753696</v>
      </c>
      <c r="BB8">
        <v>0.22950838396939477</v>
      </c>
      <c r="BC8">
        <v>0.19936903119795221</v>
      </c>
      <c r="BD8">
        <v>0.20017258082281764</v>
      </c>
      <c r="BE8">
        <v>0.20647273581166756</v>
      </c>
      <c r="BF8">
        <v>0.19880918304917239</v>
      </c>
      <c r="BG8">
        <v>0.16750208865287292</v>
      </c>
      <c r="BH8">
        <v>0.18621334426715216</v>
      </c>
      <c r="BI8">
        <v>0.2750554605040153</v>
      </c>
      <c r="BJ8">
        <v>0.23757990312123473</v>
      </c>
      <c r="BK8">
        <v>0.2097875211687629</v>
      </c>
      <c r="BL8">
        <v>0.20925148649192413</v>
      </c>
      <c r="BM8">
        <v>0.2106183204543452</v>
      </c>
      <c r="BN8">
        <v>0.29480341906048707</v>
      </c>
      <c r="BO8">
        <v>0.32050787207516845</v>
      </c>
      <c r="BP8">
        <v>0.19788775253190763</v>
      </c>
      <c r="BQ8">
        <v>0.29185478670042769</v>
      </c>
      <c r="BR8">
        <v>0.31437308340499936</v>
      </c>
      <c r="BS8">
        <v>0.13648194823160206</v>
      </c>
      <c r="BT8">
        <v>0.19203645848853773</v>
      </c>
      <c r="BU8">
        <v>0.26878795670743483</v>
      </c>
      <c r="BV8">
        <v>0.15062786290581381</v>
      </c>
      <c r="BW8">
        <v>0.17049217002821732</v>
      </c>
      <c r="BX8">
        <v>0.11397553422809559</v>
      </c>
      <c r="BY8">
        <v>0.25914185690965419</v>
      </c>
      <c r="BZ8">
        <v>0.17508504258262039</v>
      </c>
      <c r="CA8">
        <v>0.17796487371031081</v>
      </c>
      <c r="CB8">
        <v>0</v>
      </c>
      <c r="CC8">
        <v>0.2895684428403098</v>
      </c>
      <c r="CD8">
        <v>0.13603882988973987</v>
      </c>
      <c r="CE8">
        <v>0.29645688007375148</v>
      </c>
      <c r="CF8">
        <v>0.35038037028010333</v>
      </c>
      <c r="CG8">
        <v>0.17781786804656005</v>
      </c>
      <c r="CH8">
        <v>0.17865436908296853</v>
      </c>
      <c r="CI8">
        <v>0.14506478434140935</v>
      </c>
      <c r="CJ8">
        <v>0.18319236605605321</v>
      </c>
      <c r="CK8">
        <v>0.26148632685197332</v>
      </c>
      <c r="CL8">
        <v>0.32448178924287324</v>
      </c>
      <c r="CM8">
        <v>0.25534115512206323</v>
      </c>
      <c r="CN8">
        <v>0.23969862538293393</v>
      </c>
      <c r="CO8">
        <v>0.21873010994835043</v>
      </c>
      <c r="CP8">
        <v>0.42306336403808886</v>
      </c>
      <c r="CQ8">
        <v>0.11505664002719056</v>
      </c>
      <c r="CR8">
        <v>8.7366705773853318E-2</v>
      </c>
      <c r="CS8">
        <v>8.5676845384112202E-2</v>
      </c>
      <c r="CT8">
        <v>5.6278585686681058E-2</v>
      </c>
      <c r="CU8">
        <v>0</v>
      </c>
      <c r="CV8">
        <v>0</v>
      </c>
      <c r="CW8">
        <v>0</v>
      </c>
      <c r="CX8">
        <v>-3.8779194419348247E-4</v>
      </c>
      <c r="CY8">
        <v>1.6065666259443947E-3</v>
      </c>
      <c r="CZ8">
        <v>3.5952468210265216E-2</v>
      </c>
      <c r="DA8">
        <v>2.1011992078238191E-3</v>
      </c>
      <c r="DB8">
        <v>1.246474106336176E-3</v>
      </c>
      <c r="DC8">
        <v>0</v>
      </c>
      <c r="DD8">
        <v>4.6245196061066405E-4</v>
      </c>
      <c r="DE8">
        <v>4.6245196061066405E-4</v>
      </c>
      <c r="DF8">
        <v>8.0331594476388212E-4</v>
      </c>
      <c r="DG8">
        <v>2.8620855587527239E-4</v>
      </c>
      <c r="DH8">
        <v>1.6261283180240328E-3</v>
      </c>
      <c r="DI8">
        <v>3.0323146934145393E-3</v>
      </c>
      <c r="DJ8">
        <v>4.2938571794786324E-3</v>
      </c>
      <c r="DK8">
        <v>2.7072391777627332E-2</v>
      </c>
      <c r="DL8">
        <v>3.3911005566384995E-2</v>
      </c>
      <c r="DM8">
        <v>0</v>
      </c>
      <c r="DN8">
        <v>5.1100802370645557E-2</v>
      </c>
      <c r="DO8">
        <v>1.0834157108930957E-2</v>
      </c>
      <c r="DP8">
        <v>5.2791861614969781E-3</v>
      </c>
      <c r="DQ8">
        <v>0</v>
      </c>
      <c r="DR8">
        <v>0</v>
      </c>
      <c r="DS8">
        <v>2.1272808560449099E-3</v>
      </c>
      <c r="DT8">
        <v>0.16626808708857727</v>
      </c>
      <c r="DU8">
        <v>0.21589595821210628</v>
      </c>
      <c r="DV8">
        <v>0.1314189258585006</v>
      </c>
      <c r="DW8">
        <v>0.12680778010702529</v>
      </c>
      <c r="DX8">
        <v>0.11500121116530791</v>
      </c>
      <c r="DY8">
        <v>0</v>
      </c>
      <c r="DZ8">
        <v>0.15667303283197004</v>
      </c>
      <c r="EA8">
        <v>9.8964179225460608E-2</v>
      </c>
      <c r="EB8">
        <v>0.12724173516726539</v>
      </c>
      <c r="EC8">
        <v>0.14974981657869427</v>
      </c>
      <c r="ED8">
        <v>0.22507178095727171</v>
      </c>
      <c r="EE8">
        <v>0.2827320883714628</v>
      </c>
      <c r="EF8">
        <v>0.3029662565886414</v>
      </c>
    </row>
    <row r="9" spans="1:136">
      <c r="A9" s="26" t="s">
        <v>110</v>
      </c>
      <c r="B9" s="24" t="s">
        <v>7</v>
      </c>
      <c r="D9">
        <v>1.4478135045660107E-2</v>
      </c>
      <c r="E9">
        <v>6.8002012982376153E-2</v>
      </c>
      <c r="F9">
        <v>0.16394201927928792</v>
      </c>
      <c r="G9">
        <v>0.22393544022441783</v>
      </c>
      <c r="H9">
        <v>0.12513725668747647</v>
      </c>
      <c r="I9">
        <v>7.1337840209298425E-2</v>
      </c>
      <c r="J9">
        <v>4.9844680588461913E-2</v>
      </c>
      <c r="K9">
        <v>3.6858481998786469E-2</v>
      </c>
      <c r="L9">
        <v>6.6915141651139416E-3</v>
      </c>
      <c r="M9">
        <v>2.0063453408157274E-2</v>
      </c>
      <c r="N9">
        <v>2.6013067379368982E-2</v>
      </c>
      <c r="O9">
        <v>7.3614219584429682E-3</v>
      </c>
      <c r="P9">
        <v>5.6713323701364938E-3</v>
      </c>
      <c r="Q9">
        <v>2.4099545759965268E-2</v>
      </c>
      <c r="R9">
        <v>1.0190513933621026E-2</v>
      </c>
      <c r="S9">
        <v>5.0651992453567196E-4</v>
      </c>
      <c r="T9">
        <v>1.6484332049693142E-3</v>
      </c>
      <c r="U9">
        <v>1.1656208882076502E-3</v>
      </c>
      <c r="V9">
        <v>9.4735220762454683E-4</v>
      </c>
      <c r="W9">
        <v>0</v>
      </c>
      <c r="X9">
        <v>1.0118643285472718E-3</v>
      </c>
      <c r="Y9">
        <v>7.7971260545862953E-4</v>
      </c>
      <c r="Z9">
        <v>1.8212491075429509E-3</v>
      </c>
      <c r="AA9">
        <v>4.7787408098875974E-4</v>
      </c>
      <c r="AB9">
        <v>-3.5322027786087261E-4</v>
      </c>
      <c r="AC9">
        <v>1.4209798875653205E-4</v>
      </c>
      <c r="AD9">
        <v>1.1361814635437973E-3</v>
      </c>
      <c r="AE9">
        <v>1.6428801063107345E-3</v>
      </c>
      <c r="AF9">
        <v>3.0153308934770303E-3</v>
      </c>
      <c r="AG9">
        <v>3.5156507775935177E-3</v>
      </c>
      <c r="AH9">
        <v>2.1317673587896539E-2</v>
      </c>
      <c r="AI9">
        <v>2.1298269418904069E-2</v>
      </c>
      <c r="AJ9">
        <v>6.2090876125131873E-2</v>
      </c>
      <c r="AK9">
        <v>6.7495055043277533E-2</v>
      </c>
      <c r="AL9">
        <v>0.10046468106269707</v>
      </c>
      <c r="AM9">
        <v>8.2548004682023196E-2</v>
      </c>
      <c r="AN9">
        <v>0.12469808023986646</v>
      </c>
      <c r="AO9">
        <v>7.7277250626907767E-2</v>
      </c>
      <c r="AP9">
        <v>7.4608644601746252E-2</v>
      </c>
      <c r="AQ9">
        <v>5.4800966650852663E-2</v>
      </c>
      <c r="AR9">
        <v>8.8655381745053691E-2</v>
      </c>
      <c r="AS9">
        <v>0.15282037018338898</v>
      </c>
      <c r="AT9">
        <v>0.10509645333671223</v>
      </c>
      <c r="AU9">
        <v>0.15990032757332634</v>
      </c>
      <c r="AV9">
        <v>0.14169447825093953</v>
      </c>
      <c r="AW9">
        <v>0.15656813764660638</v>
      </c>
      <c r="AX9">
        <v>0.16782213411655156</v>
      </c>
      <c r="AY9">
        <v>0.18136699048190702</v>
      </c>
      <c r="AZ9">
        <v>0.11707310992944163</v>
      </c>
      <c r="BA9">
        <v>0.10299394927433389</v>
      </c>
      <c r="BB9">
        <v>0.14901737374256352</v>
      </c>
      <c r="BC9">
        <v>0.1320338767452521</v>
      </c>
      <c r="BD9">
        <v>9.9160111696846603E-2</v>
      </c>
      <c r="BE9">
        <v>0.14256238538372895</v>
      </c>
      <c r="BF9">
        <v>0.15804759680895625</v>
      </c>
      <c r="BG9">
        <v>0.11940804071826593</v>
      </c>
      <c r="BH9">
        <v>0.15595885795960254</v>
      </c>
      <c r="BI9">
        <v>0.18610156144567333</v>
      </c>
      <c r="BJ9">
        <v>0.16842643461313789</v>
      </c>
      <c r="BK9">
        <v>0.16706913397918458</v>
      </c>
      <c r="BL9">
        <v>0.18913215147517537</v>
      </c>
      <c r="BM9">
        <v>0.1258231818132925</v>
      </c>
      <c r="BN9">
        <v>0.26486562304955252</v>
      </c>
      <c r="BO9">
        <v>0.24897003363014206</v>
      </c>
      <c r="BP9">
        <v>0.18281141822275213</v>
      </c>
      <c r="BQ9">
        <v>0.29895536876499901</v>
      </c>
      <c r="BR9">
        <v>0.2832208756721043</v>
      </c>
      <c r="BS9">
        <v>0.21402128507050727</v>
      </c>
      <c r="BT9">
        <v>0.21965476813200377</v>
      </c>
      <c r="BU9">
        <v>0.29236734870093212</v>
      </c>
      <c r="BV9">
        <v>0.20604045113734037</v>
      </c>
      <c r="BW9">
        <v>0.13533954919920635</v>
      </c>
      <c r="BX9">
        <v>0.18597372063009218</v>
      </c>
      <c r="BY9">
        <v>0.22546861025871037</v>
      </c>
      <c r="BZ9">
        <v>0.24982615809130623</v>
      </c>
      <c r="CA9">
        <v>0.2134868770991542</v>
      </c>
      <c r="CB9">
        <v>8.7043642218654974E-2</v>
      </c>
      <c r="CC9">
        <v>0.28977126614405813</v>
      </c>
      <c r="CD9">
        <v>0.16531029395895319</v>
      </c>
      <c r="CE9">
        <v>0.24766411072395741</v>
      </c>
      <c r="CF9">
        <v>0.34718936534069383</v>
      </c>
      <c r="CG9">
        <v>0.17592031612432529</v>
      </c>
      <c r="CH9">
        <v>0.24453545584556555</v>
      </c>
      <c r="CI9">
        <v>0.29132591860138135</v>
      </c>
      <c r="CJ9">
        <v>0.15453940812863573</v>
      </c>
      <c r="CK9">
        <v>0.33690595613628627</v>
      </c>
      <c r="CL9">
        <v>0.33206001273171259</v>
      </c>
      <c r="CM9">
        <v>0.28885166131442608</v>
      </c>
      <c r="CN9">
        <v>0.30017199648535375</v>
      </c>
      <c r="CO9">
        <v>0.34231327299309394</v>
      </c>
      <c r="CP9">
        <v>0.42191391533585376</v>
      </c>
      <c r="CQ9">
        <v>0.23179055079042277</v>
      </c>
      <c r="CR9">
        <v>0.16012629492197192</v>
      </c>
      <c r="CS9">
        <v>0.16673504610685727</v>
      </c>
      <c r="CT9">
        <v>0.21454843225480524</v>
      </c>
      <c r="CU9">
        <v>2.0511335225281424E-2</v>
      </c>
      <c r="CV9">
        <v>5.3321418468897562E-2</v>
      </c>
      <c r="CW9">
        <v>0</v>
      </c>
      <c r="CX9">
        <v>4.9000835512522822E-2</v>
      </c>
      <c r="CY9">
        <v>0.10368001973480856</v>
      </c>
      <c r="CZ9">
        <v>5.1853509825867901E-2</v>
      </c>
      <c r="DA9">
        <v>5.0904842588079605E-2</v>
      </c>
      <c r="DB9">
        <v>6.4439109616925241E-2</v>
      </c>
      <c r="DC9">
        <v>8.1610598366104167E-2</v>
      </c>
      <c r="DD9">
        <v>0.11528940286885107</v>
      </c>
      <c r="DE9">
        <v>0.11528940286885107</v>
      </c>
      <c r="DF9">
        <v>9.3529743201151816E-2</v>
      </c>
      <c r="DG9">
        <v>0.15975573646330393</v>
      </c>
      <c r="DH9">
        <v>0.16066352582461396</v>
      </c>
      <c r="DI9">
        <v>0.22188316392973076</v>
      </c>
      <c r="DJ9">
        <v>0.20271447158185352</v>
      </c>
      <c r="DK9">
        <v>0.35227427282048346</v>
      </c>
      <c r="DL9">
        <v>0.26641559179228774</v>
      </c>
      <c r="DM9">
        <v>0.26688066612089223</v>
      </c>
      <c r="DN9">
        <v>0.31776665544882138</v>
      </c>
      <c r="DO9">
        <v>0.44968108057173994</v>
      </c>
      <c r="DP9">
        <v>0.28241834184270898</v>
      </c>
      <c r="DQ9">
        <v>0.45707056748127639</v>
      </c>
      <c r="DR9">
        <v>0.29715410032466821</v>
      </c>
      <c r="DS9">
        <v>0.28879557599479377</v>
      </c>
      <c r="DT9">
        <v>0.29337884204170511</v>
      </c>
      <c r="DU9">
        <v>0.34950528558878802</v>
      </c>
      <c r="DV9">
        <v>0.15451068102086915</v>
      </c>
      <c r="DW9">
        <v>0.32711229302905831</v>
      </c>
      <c r="DX9">
        <v>0.22259282100620259</v>
      </c>
      <c r="DY9">
        <v>0</v>
      </c>
      <c r="DZ9">
        <v>0.28553235196294657</v>
      </c>
      <c r="EA9">
        <v>0.30577142688024006</v>
      </c>
      <c r="EB9">
        <v>0.30212802138688172</v>
      </c>
      <c r="EC9">
        <v>0.22629995781465473</v>
      </c>
      <c r="ED9">
        <v>0.25427745126381313</v>
      </c>
      <c r="EE9">
        <v>0.25284503118808077</v>
      </c>
      <c r="EF9">
        <v>0.28398584031797253</v>
      </c>
    </row>
    <row r="10" spans="1:136">
      <c r="A10" s="26"/>
      <c r="B10" s="24" t="s">
        <v>8</v>
      </c>
      <c r="D10">
        <v>2.1469322531945674E-2</v>
      </c>
      <c r="E10">
        <v>6.5998334082196575E-2</v>
      </c>
      <c r="F10">
        <v>9.9388209006213257E-2</v>
      </c>
      <c r="G10">
        <v>0.17773737840526613</v>
      </c>
      <c r="H10">
        <v>0.11696225977047027</v>
      </c>
      <c r="I10">
        <v>0.12539697512030015</v>
      </c>
      <c r="J10">
        <v>8.5972565892287273E-2</v>
      </c>
      <c r="K10">
        <v>4.1623400804750764E-2</v>
      </c>
      <c r="L10">
        <v>1.7120301690226093E-2</v>
      </c>
      <c r="M10">
        <v>1.6085701442313076E-2</v>
      </c>
      <c r="N10">
        <v>1.7298153229411271E-2</v>
      </c>
      <c r="O10">
        <v>2.9615953470642893E-2</v>
      </c>
      <c r="P10">
        <v>1.9645445191191515E-2</v>
      </c>
      <c r="Q10">
        <v>6.5420430821267306E-2</v>
      </c>
      <c r="R10">
        <v>5.1200794391651925E-3</v>
      </c>
      <c r="S10">
        <v>1.1647017852761097E-3</v>
      </c>
      <c r="T10">
        <v>1.7833535866984592E-3</v>
      </c>
      <c r="U10">
        <v>2.0437049106728728E-4</v>
      </c>
      <c r="V10">
        <v>1.0322231132505444E-3</v>
      </c>
      <c r="W10">
        <v>0</v>
      </c>
      <c r="X10">
        <v>4.3184412573885918E-4</v>
      </c>
      <c r="Y10">
        <v>4.0249549583426931E-4</v>
      </c>
      <c r="Z10">
        <v>6.6136139426644952E-4</v>
      </c>
      <c r="AA10">
        <v>6.0069913604101049E-4</v>
      </c>
      <c r="AB10">
        <v>1.7137958574397168E-3</v>
      </c>
      <c r="AC10">
        <v>1.5910125718568494E-3</v>
      </c>
      <c r="AD10">
        <v>1.9441258457658652E-3</v>
      </c>
      <c r="AE10">
        <v>2.4933690454114494E-3</v>
      </c>
      <c r="AF10">
        <v>1.0934074122407951E-3</v>
      </c>
      <c r="AG10">
        <v>4.1017667426520984E-3</v>
      </c>
      <c r="AH10">
        <v>4.5871149298788733E-3</v>
      </c>
      <c r="AI10">
        <v>2.0372493741890065E-2</v>
      </c>
      <c r="AJ10">
        <v>1.4439883077908703E-3</v>
      </c>
      <c r="AK10">
        <v>6.448762471009846E-2</v>
      </c>
      <c r="AL10">
        <v>6.9670866706973228E-2</v>
      </c>
      <c r="AM10">
        <v>7.0175271171820125E-2</v>
      </c>
      <c r="AN10">
        <v>9.7158693562568565E-2</v>
      </c>
      <c r="AO10">
        <v>7.0594830553225657E-2</v>
      </c>
      <c r="AP10">
        <v>9.3413669672528343E-2</v>
      </c>
      <c r="AQ10">
        <v>8.7817043269105458E-2</v>
      </c>
      <c r="AR10">
        <v>0.13274117740186228</v>
      </c>
      <c r="AS10">
        <v>0.13400296475731796</v>
      </c>
      <c r="AT10">
        <v>6.695484985564705E-2</v>
      </c>
      <c r="AU10">
        <v>8.6837781223941243E-2</v>
      </c>
      <c r="AV10">
        <v>0.11436897625449505</v>
      </c>
      <c r="AW10">
        <v>0.12981162338759381</v>
      </c>
      <c r="AX10">
        <v>0.152758202313308</v>
      </c>
      <c r="AY10">
        <v>0.16872127714919963</v>
      </c>
      <c r="AZ10">
        <v>0.10829912308431526</v>
      </c>
      <c r="BA10">
        <v>0.12117826037257436</v>
      </c>
      <c r="BB10">
        <v>0.11766495153715241</v>
      </c>
      <c r="BC10">
        <v>0.1346893990079483</v>
      </c>
      <c r="BD10">
        <v>0.11495608971056741</v>
      </c>
      <c r="BE10">
        <v>0.15958056485384042</v>
      </c>
      <c r="BF10">
        <v>0.15109149477633191</v>
      </c>
      <c r="BG10">
        <v>0.12751263586738501</v>
      </c>
      <c r="BH10">
        <v>0.13469653471940243</v>
      </c>
      <c r="BI10">
        <v>0.14084221167946653</v>
      </c>
      <c r="BJ10">
        <v>0.15223305572750825</v>
      </c>
      <c r="BK10">
        <v>0.15002983157394739</v>
      </c>
      <c r="BL10">
        <v>0.18649492240670915</v>
      </c>
      <c r="BM10">
        <v>9.8037606252116868E-2</v>
      </c>
      <c r="BN10">
        <v>0.29449402433618438</v>
      </c>
      <c r="BO10">
        <v>0.21700973441975457</v>
      </c>
      <c r="BP10">
        <v>0.13155550806078234</v>
      </c>
      <c r="BQ10">
        <v>0.13950821499977029</v>
      </c>
      <c r="BR10">
        <v>0.13601468707824013</v>
      </c>
      <c r="BS10">
        <v>0.20233691762949249</v>
      </c>
      <c r="BT10">
        <v>0.19943667947753282</v>
      </c>
      <c r="BU10">
        <v>0.19302717334195263</v>
      </c>
      <c r="BV10">
        <v>0.18512845493597574</v>
      </c>
      <c r="BW10">
        <v>0.13314796230985174</v>
      </c>
      <c r="BX10">
        <v>0.26355157311028737</v>
      </c>
      <c r="BY10">
        <v>0.26888150673841937</v>
      </c>
      <c r="BZ10">
        <v>0.19713886084769658</v>
      </c>
      <c r="CA10">
        <v>0.21354108913665756</v>
      </c>
      <c r="CB10">
        <v>0.11919138543436392</v>
      </c>
      <c r="CC10">
        <v>0.28048853293363452</v>
      </c>
      <c r="CD10">
        <v>0.16833553618683558</v>
      </c>
      <c r="CE10">
        <v>0.28234935227911673</v>
      </c>
      <c r="CF10">
        <v>0.35599988763318197</v>
      </c>
      <c r="CG10">
        <v>0.16977233008668835</v>
      </c>
      <c r="CH10">
        <v>0.17973110031102033</v>
      </c>
      <c r="CI10">
        <v>0.30157799872489832</v>
      </c>
      <c r="CJ10">
        <v>0.15718596320116907</v>
      </c>
      <c r="CK10">
        <v>0.32999852264094848</v>
      </c>
      <c r="CL10">
        <v>0.31013853353686949</v>
      </c>
      <c r="CM10">
        <v>0.18631887876014439</v>
      </c>
      <c r="CN10">
        <v>0.19022151263255049</v>
      </c>
      <c r="CO10">
        <v>0.3246723637176297</v>
      </c>
      <c r="CP10">
        <v>0.43628506365751374</v>
      </c>
      <c r="CQ10">
        <v>0.35431746850448081</v>
      </c>
      <c r="CR10">
        <v>5.8725360156633766E-2</v>
      </c>
      <c r="CS10">
        <v>0.21803703375552158</v>
      </c>
      <c r="CT10">
        <v>0.14801575913350506</v>
      </c>
      <c r="CU10">
        <v>8.6261324540828202E-2</v>
      </c>
      <c r="CV10">
        <v>2.1921188753466676E-2</v>
      </c>
      <c r="CW10">
        <v>0</v>
      </c>
      <c r="CX10">
        <v>4.5442212331998383E-2</v>
      </c>
      <c r="CY10">
        <v>4.258942085849278E-2</v>
      </c>
      <c r="CZ10">
        <v>1.322656147507679E-2</v>
      </c>
      <c r="DA10">
        <v>2.6974033436618374E-3</v>
      </c>
      <c r="DB10">
        <v>2.4007546709115027E-3</v>
      </c>
      <c r="DC10">
        <v>9.896304283592654E-4</v>
      </c>
      <c r="DD10">
        <v>9.4843324000209728E-3</v>
      </c>
      <c r="DE10">
        <v>9.4843324000209728E-3</v>
      </c>
      <c r="DF10">
        <v>4.1189482695185374E-2</v>
      </c>
      <c r="DG10">
        <v>4.4793230846807232E-2</v>
      </c>
      <c r="DH10">
        <v>6.117706387988648E-2</v>
      </c>
      <c r="DI10">
        <v>0.10567145785659413</v>
      </c>
      <c r="DJ10">
        <v>0.15399199357521268</v>
      </c>
      <c r="DK10">
        <v>0.18273063503105177</v>
      </c>
      <c r="DL10">
        <v>0.1375882363451873</v>
      </c>
      <c r="DM10">
        <v>0.12117320329848985</v>
      </c>
      <c r="DN10">
        <v>0.19195715962624604</v>
      </c>
      <c r="DO10">
        <v>0.30569329668036388</v>
      </c>
      <c r="DP10">
        <v>0.207971329853126</v>
      </c>
      <c r="DQ10">
        <v>0.30274568381643707</v>
      </c>
      <c r="DR10">
        <v>0.30788809100614239</v>
      </c>
      <c r="DS10">
        <v>0.23762636251338518</v>
      </c>
      <c r="DT10">
        <v>0.3145274843843438</v>
      </c>
      <c r="DU10">
        <v>0.33931365330818047</v>
      </c>
      <c r="DV10">
        <v>0.31307484149294013</v>
      </c>
      <c r="DW10">
        <v>0.34982486943483798</v>
      </c>
      <c r="DX10">
        <v>0.22026394372514418</v>
      </c>
      <c r="DY10">
        <v>0</v>
      </c>
      <c r="DZ10">
        <v>0.25338610579858295</v>
      </c>
      <c r="EA10">
        <v>0.279127632520284</v>
      </c>
      <c r="EB10">
        <v>0.27976494881412006</v>
      </c>
      <c r="EC10">
        <v>0.25199902094783772</v>
      </c>
      <c r="ED10">
        <v>0.29091054762296131</v>
      </c>
      <c r="EE10">
        <v>0.27090018350623712</v>
      </c>
      <c r="EF10">
        <v>0.2830137872990906</v>
      </c>
    </row>
    <row r="11" spans="1:136">
      <c r="A11" s="26"/>
      <c r="B11" s="24" t="s">
        <v>9</v>
      </c>
      <c r="D11">
        <v>1.9568087825769766E-2</v>
      </c>
      <c r="E11">
        <v>8.0007896556491057E-2</v>
      </c>
      <c r="F11">
        <v>9.3764631662878642E-2</v>
      </c>
      <c r="G11">
        <v>0.21141429490811023</v>
      </c>
      <c r="H11">
        <v>7.5095691736218231E-2</v>
      </c>
      <c r="I11">
        <v>8.7525624665321267E-2</v>
      </c>
      <c r="J11">
        <v>3.3102680423059215E-2</v>
      </c>
      <c r="K11">
        <v>3.0365609045718098E-2</v>
      </c>
      <c r="L11">
        <v>2.0996536800363735E-3</v>
      </c>
      <c r="M11">
        <v>1.5039098650864235E-2</v>
      </c>
      <c r="N11">
        <v>1.476139903837566E-2</v>
      </c>
      <c r="O11">
        <v>9.5994043538063904E-4</v>
      </c>
      <c r="P11">
        <v>5.494858719203949E-3</v>
      </c>
      <c r="Q11">
        <v>2.6761042899837904E-2</v>
      </c>
      <c r="R11">
        <v>2.7388520048862615E-3</v>
      </c>
      <c r="S11">
        <v>5.2845576376560907E-4</v>
      </c>
      <c r="T11">
        <v>5.236988168020345E-4</v>
      </c>
      <c r="U11">
        <v>9.5199725198739113E-4</v>
      </c>
      <c r="V11">
        <v>2.5381419152085438E-3</v>
      </c>
      <c r="W11">
        <v>1.5311009030418115E-3</v>
      </c>
      <c r="X11">
        <v>1.6884703277971317E-3</v>
      </c>
      <c r="Y11">
        <v>3.6569335341751541E-4</v>
      </c>
      <c r="Z11">
        <v>5.6762625255638358E-4</v>
      </c>
      <c r="AA11">
        <v>4.8595627445653525E-4</v>
      </c>
      <c r="AB11">
        <v>1.164899787693406E-3</v>
      </c>
      <c r="AC11">
        <v>2.058156118844855E-4</v>
      </c>
      <c r="AD11">
        <v>4.6053022550915086E-4</v>
      </c>
      <c r="AE11">
        <v>1.3298608862596236E-3</v>
      </c>
      <c r="AF11">
        <v>1.8741972063351844E-3</v>
      </c>
      <c r="AG11">
        <v>3.507632494517974E-3</v>
      </c>
      <c r="AH11">
        <v>1.7053436025757725E-3</v>
      </c>
      <c r="AI11">
        <v>4.0316345570856373E-3</v>
      </c>
      <c r="AJ11">
        <v>8.4587083730666042E-3</v>
      </c>
      <c r="AK11">
        <v>1.9583170957378188E-2</v>
      </c>
      <c r="AL11">
        <v>4.5839561549837322E-2</v>
      </c>
      <c r="AM11">
        <v>5.1524929160104649E-2</v>
      </c>
      <c r="AN11">
        <v>0.1206228556669306</v>
      </c>
      <c r="AO11">
        <v>4.9459444759553467E-2</v>
      </c>
      <c r="AP11">
        <v>8.0529181944169484E-2</v>
      </c>
      <c r="AQ11">
        <v>8.263746806126443E-2</v>
      </c>
      <c r="AR11">
        <v>0.12392967456962545</v>
      </c>
      <c r="AS11">
        <v>4.9245253452381697E-2</v>
      </c>
      <c r="AT11">
        <v>2.4221248781918923E-2</v>
      </c>
      <c r="AU11">
        <v>3.0018345144221942E-2</v>
      </c>
      <c r="AV11">
        <v>3.2721837818838515E-2</v>
      </c>
      <c r="AW11">
        <v>6.6696726330475575E-2</v>
      </c>
      <c r="AX11">
        <v>0.11294659794333178</v>
      </c>
      <c r="AY11">
        <v>0.13945146120857307</v>
      </c>
      <c r="AZ11">
        <v>0.12669888514090827</v>
      </c>
      <c r="BA11">
        <v>0.21025698315410815</v>
      </c>
      <c r="BB11">
        <v>8.0388643428155354E-2</v>
      </c>
      <c r="BC11">
        <v>9.8443954608039411E-2</v>
      </c>
      <c r="BD11">
        <v>0.15568472978224981</v>
      </c>
      <c r="BE11">
        <v>0.15630515074283682</v>
      </c>
      <c r="BF11">
        <v>0.13280578172893723</v>
      </c>
      <c r="BG11">
        <v>0.11951264811043358</v>
      </c>
      <c r="BH11">
        <v>8.9491975516280478E-2</v>
      </c>
      <c r="BI11">
        <v>9.2830008056657434E-2</v>
      </c>
      <c r="BJ11">
        <v>0.17245421758087373</v>
      </c>
      <c r="BK11">
        <v>0.14031887915064603</v>
      </c>
      <c r="BL11">
        <v>0.18946008797346242</v>
      </c>
      <c r="BM11">
        <v>6.3310185487131757E-2</v>
      </c>
      <c r="BN11">
        <v>0.23141981693102431</v>
      </c>
      <c r="BO11">
        <v>0.16164279456298156</v>
      </c>
      <c r="BP11">
        <v>0.13413284901274922</v>
      </c>
      <c r="BQ11">
        <v>0.16173995368564634</v>
      </c>
      <c r="BR11">
        <v>0.18350132927244239</v>
      </c>
      <c r="BS11">
        <v>0.21032341977471639</v>
      </c>
      <c r="BT11">
        <v>0.15143303766956717</v>
      </c>
      <c r="BU11">
        <v>0.19625934687567548</v>
      </c>
      <c r="BV11">
        <v>0.16659163392216236</v>
      </c>
      <c r="BW11">
        <v>0.14904350829619237</v>
      </c>
      <c r="BX11">
        <v>0.26313575906120251</v>
      </c>
      <c r="BY11">
        <v>0.25137093871382454</v>
      </c>
      <c r="BZ11">
        <v>0.24482421465259291</v>
      </c>
      <c r="CA11">
        <v>0.1678777887139942</v>
      </c>
      <c r="CB11">
        <v>0.20816302447912399</v>
      </c>
      <c r="CC11">
        <v>0.24459066953550906</v>
      </c>
      <c r="CD11">
        <v>0.18970113875184327</v>
      </c>
      <c r="CE11">
        <v>0.28617206569434089</v>
      </c>
      <c r="CF11">
        <v>0.33620859585676421</v>
      </c>
      <c r="CG11">
        <v>0.16649402169872787</v>
      </c>
      <c r="CH11">
        <v>0.21366619065689152</v>
      </c>
      <c r="CI11">
        <v>0.27423361561875714</v>
      </c>
      <c r="CJ11">
        <v>0.14185179766097483</v>
      </c>
      <c r="CK11">
        <v>0.38581291544056201</v>
      </c>
      <c r="CL11">
        <v>0.30213765418702254</v>
      </c>
      <c r="CM11">
        <v>0.3085076941639765</v>
      </c>
      <c r="CN11">
        <v>0.32002592406437302</v>
      </c>
      <c r="CO11">
        <v>0.3020520638881341</v>
      </c>
      <c r="CP11">
        <v>0.41574900269121756</v>
      </c>
      <c r="CQ11">
        <v>0.31425438543736928</v>
      </c>
      <c r="CR11">
        <v>8.1982127989185874E-2</v>
      </c>
      <c r="CS11">
        <v>0.19609939349609376</v>
      </c>
      <c r="CT11">
        <v>0.26342090631267462</v>
      </c>
      <c r="CU11">
        <v>0.11916493609646878</v>
      </c>
      <c r="CV11">
        <v>3.1889259877502844E-2</v>
      </c>
      <c r="CW11">
        <v>0</v>
      </c>
      <c r="CX11">
        <v>1.4945352441117821E-2</v>
      </c>
      <c r="CY11">
        <v>2.0118315365411633E-2</v>
      </c>
      <c r="CZ11">
        <v>9.1737942195186332E-3</v>
      </c>
      <c r="DA11">
        <v>1.0207534604379039E-2</v>
      </c>
      <c r="DB11">
        <v>1.2041222142875814E-2</v>
      </c>
      <c r="DC11">
        <v>1.8642408334611067E-2</v>
      </c>
      <c r="DD11">
        <v>4.1271305656634366E-2</v>
      </c>
      <c r="DE11">
        <v>4.1271305656634366E-2</v>
      </c>
      <c r="DF11">
        <v>8.230237702325098E-2</v>
      </c>
      <c r="DG11">
        <v>0.12435294620534641</v>
      </c>
      <c r="DH11">
        <v>0.1148912398156797</v>
      </c>
      <c r="DI11">
        <v>0.13019369464113553</v>
      </c>
      <c r="DJ11">
        <v>0.1465949315405681</v>
      </c>
      <c r="DK11">
        <v>0.2174029059922348</v>
      </c>
      <c r="DL11">
        <v>0.17587471011075906</v>
      </c>
      <c r="DM11">
        <v>0.19351438214272343</v>
      </c>
      <c r="DN11">
        <v>0.24182745058411143</v>
      </c>
      <c r="DO11">
        <v>0.37618149257196315</v>
      </c>
      <c r="DP11">
        <v>0.218027459938023</v>
      </c>
      <c r="DQ11">
        <v>0.47843661529466514</v>
      </c>
      <c r="DR11">
        <v>0.3159322822110362</v>
      </c>
      <c r="DS11">
        <v>0.13944002665627708</v>
      </c>
      <c r="DT11">
        <v>0.17504481007160477</v>
      </c>
      <c r="DU11">
        <v>0.22349428281186809</v>
      </c>
      <c r="DV11">
        <v>0.20982579776568835</v>
      </c>
      <c r="DW11">
        <v>0.3134996532202145</v>
      </c>
      <c r="DX11">
        <v>0.17263544149041662</v>
      </c>
      <c r="DY11">
        <v>0</v>
      </c>
      <c r="DZ11">
        <v>0.24140149075419634</v>
      </c>
      <c r="EA11">
        <v>0.26030166482830586</v>
      </c>
      <c r="EB11">
        <v>0.24636621345367163</v>
      </c>
      <c r="EC11">
        <v>0.19294502878663047</v>
      </c>
      <c r="ED11">
        <v>0.24986563438674045</v>
      </c>
      <c r="EE11">
        <v>0.23931319806505158</v>
      </c>
      <c r="EF11">
        <v>0.31706267463565124</v>
      </c>
    </row>
    <row r="13" spans="1:136" ht="25" customHeight="1">
      <c r="B13" s="21" t="s">
        <v>10</v>
      </c>
    </row>
    <row r="14" spans="1:136">
      <c r="C14">
        <v>0</v>
      </c>
      <c r="D14">
        <v>1</v>
      </c>
      <c r="E14">
        <v>2</v>
      </c>
      <c r="F14">
        <v>3</v>
      </c>
      <c r="G14">
        <v>4</v>
      </c>
      <c r="H14">
        <v>5</v>
      </c>
      <c r="I14">
        <v>6</v>
      </c>
      <c r="J14">
        <v>7</v>
      </c>
      <c r="K14">
        <v>8</v>
      </c>
      <c r="L14">
        <v>9</v>
      </c>
      <c r="M14">
        <v>10</v>
      </c>
      <c r="N14">
        <v>11</v>
      </c>
      <c r="O14">
        <v>12</v>
      </c>
      <c r="P14">
        <v>13</v>
      </c>
      <c r="Q14">
        <v>14</v>
      </c>
      <c r="R14">
        <v>15</v>
      </c>
      <c r="S14">
        <v>16</v>
      </c>
      <c r="T14">
        <v>17</v>
      </c>
      <c r="U14">
        <v>18</v>
      </c>
      <c r="V14">
        <v>19</v>
      </c>
      <c r="W14">
        <v>20</v>
      </c>
      <c r="X14">
        <v>21</v>
      </c>
      <c r="Y14">
        <v>22</v>
      </c>
      <c r="Z14">
        <v>23</v>
      </c>
      <c r="AA14">
        <v>24</v>
      </c>
      <c r="AB14">
        <v>25</v>
      </c>
      <c r="AC14">
        <v>26</v>
      </c>
      <c r="AD14">
        <v>27</v>
      </c>
      <c r="AE14">
        <v>28</v>
      </c>
      <c r="AF14">
        <v>29</v>
      </c>
      <c r="AG14">
        <v>30</v>
      </c>
      <c r="AH14">
        <v>31</v>
      </c>
      <c r="AI14">
        <v>32</v>
      </c>
      <c r="AJ14">
        <v>33</v>
      </c>
      <c r="AK14">
        <v>34</v>
      </c>
      <c r="AL14">
        <v>35</v>
      </c>
      <c r="AM14">
        <v>36</v>
      </c>
      <c r="AN14">
        <v>37</v>
      </c>
      <c r="AO14">
        <v>38</v>
      </c>
      <c r="AP14">
        <v>39</v>
      </c>
      <c r="AQ14">
        <v>40</v>
      </c>
      <c r="AR14">
        <v>41</v>
      </c>
      <c r="AS14">
        <v>42</v>
      </c>
      <c r="AT14">
        <v>43</v>
      </c>
      <c r="AU14">
        <v>44</v>
      </c>
      <c r="AV14">
        <v>45</v>
      </c>
      <c r="AW14">
        <v>46</v>
      </c>
      <c r="AX14">
        <v>47</v>
      </c>
      <c r="AY14">
        <v>48</v>
      </c>
      <c r="AZ14">
        <v>49</v>
      </c>
      <c r="BA14">
        <v>50</v>
      </c>
      <c r="BB14">
        <v>51</v>
      </c>
      <c r="BC14">
        <v>52</v>
      </c>
      <c r="BD14">
        <v>53</v>
      </c>
      <c r="BE14">
        <v>54</v>
      </c>
      <c r="BF14">
        <v>55</v>
      </c>
      <c r="BG14">
        <v>56</v>
      </c>
      <c r="BH14">
        <v>57</v>
      </c>
      <c r="BI14">
        <v>58</v>
      </c>
      <c r="BJ14">
        <v>59</v>
      </c>
      <c r="BK14">
        <v>60</v>
      </c>
      <c r="BL14">
        <v>61</v>
      </c>
      <c r="BM14">
        <v>62</v>
      </c>
      <c r="BN14">
        <v>63</v>
      </c>
      <c r="BO14">
        <v>64</v>
      </c>
      <c r="BP14">
        <v>65</v>
      </c>
      <c r="BQ14">
        <v>66</v>
      </c>
      <c r="BR14">
        <v>67</v>
      </c>
      <c r="BS14">
        <v>68</v>
      </c>
      <c r="BT14">
        <v>69</v>
      </c>
      <c r="BU14">
        <v>70</v>
      </c>
      <c r="BV14">
        <v>71</v>
      </c>
      <c r="BW14">
        <v>72</v>
      </c>
      <c r="BX14">
        <v>73</v>
      </c>
      <c r="BY14">
        <v>74</v>
      </c>
      <c r="BZ14">
        <v>75</v>
      </c>
      <c r="CA14">
        <v>76</v>
      </c>
      <c r="CB14">
        <v>77</v>
      </c>
      <c r="CC14">
        <v>78</v>
      </c>
      <c r="CD14">
        <v>79</v>
      </c>
      <c r="CE14">
        <v>80</v>
      </c>
      <c r="CF14">
        <v>81</v>
      </c>
      <c r="CG14">
        <v>82</v>
      </c>
      <c r="CH14">
        <v>83</v>
      </c>
      <c r="CI14">
        <v>84</v>
      </c>
      <c r="CJ14">
        <v>85</v>
      </c>
      <c r="CK14">
        <v>86</v>
      </c>
      <c r="CL14">
        <v>87</v>
      </c>
      <c r="CM14">
        <v>88</v>
      </c>
      <c r="CN14">
        <v>89</v>
      </c>
      <c r="CO14">
        <v>90</v>
      </c>
      <c r="CP14">
        <v>91</v>
      </c>
      <c r="CQ14">
        <v>92</v>
      </c>
      <c r="CR14">
        <v>93</v>
      </c>
      <c r="CS14">
        <v>94</v>
      </c>
      <c r="CT14">
        <v>95</v>
      </c>
      <c r="CU14">
        <v>96</v>
      </c>
      <c r="CV14">
        <v>97</v>
      </c>
      <c r="CW14">
        <v>98</v>
      </c>
      <c r="CX14">
        <v>99</v>
      </c>
      <c r="CY14">
        <v>100</v>
      </c>
      <c r="CZ14">
        <v>101</v>
      </c>
      <c r="DA14">
        <v>102</v>
      </c>
      <c r="DB14">
        <v>103</v>
      </c>
      <c r="DC14">
        <v>104</v>
      </c>
      <c r="DD14">
        <v>105</v>
      </c>
      <c r="DE14">
        <v>106</v>
      </c>
      <c r="DF14">
        <v>107</v>
      </c>
      <c r="DG14">
        <v>108</v>
      </c>
      <c r="DH14">
        <v>109</v>
      </c>
      <c r="DI14">
        <v>110</v>
      </c>
      <c r="DJ14">
        <v>111</v>
      </c>
      <c r="DK14">
        <v>112</v>
      </c>
      <c r="DL14">
        <v>113</v>
      </c>
      <c r="DM14">
        <v>114</v>
      </c>
      <c r="DN14">
        <v>115</v>
      </c>
      <c r="DO14">
        <v>116</v>
      </c>
      <c r="DP14">
        <v>117</v>
      </c>
      <c r="DQ14">
        <v>118</v>
      </c>
      <c r="DR14">
        <v>119</v>
      </c>
      <c r="DS14">
        <v>120</v>
      </c>
      <c r="DT14">
        <v>121</v>
      </c>
      <c r="DU14">
        <v>122</v>
      </c>
      <c r="DV14">
        <v>123</v>
      </c>
      <c r="DW14">
        <v>124</v>
      </c>
      <c r="DX14">
        <v>125</v>
      </c>
      <c r="DY14">
        <v>126</v>
      </c>
      <c r="DZ14">
        <v>127</v>
      </c>
      <c r="EA14">
        <v>128</v>
      </c>
      <c r="EB14">
        <v>129</v>
      </c>
      <c r="EC14">
        <v>130</v>
      </c>
      <c r="ED14">
        <v>131</v>
      </c>
      <c r="EE14">
        <v>132</v>
      </c>
      <c r="EF14">
        <v>133</v>
      </c>
    </row>
    <row r="15" spans="1:136">
      <c r="A15" s="26" t="s">
        <v>108</v>
      </c>
      <c r="B15" t="s">
        <v>1</v>
      </c>
      <c r="D15">
        <v>23.8</v>
      </c>
      <c r="E15">
        <v>55.5</v>
      </c>
      <c r="F15">
        <v>66</v>
      </c>
      <c r="G15">
        <v>70</v>
      </c>
      <c r="H15">
        <v>65.599999999999994</v>
      </c>
      <c r="I15">
        <v>63.7</v>
      </c>
      <c r="J15">
        <v>57.9</v>
      </c>
      <c r="K15">
        <v>16.399999999999999</v>
      </c>
      <c r="L15">
        <v>21.5</v>
      </c>
      <c r="M15">
        <v>31.3</v>
      </c>
      <c r="N15">
        <v>30.5</v>
      </c>
      <c r="O15">
        <v>36.799999999999997</v>
      </c>
      <c r="P15">
        <v>41.7</v>
      </c>
      <c r="Q15">
        <v>40</v>
      </c>
      <c r="R15">
        <v>27.9</v>
      </c>
      <c r="S15">
        <v>16.600000000000001</v>
      </c>
      <c r="T15">
        <v>19.899999999999999</v>
      </c>
      <c r="U15">
        <v>20.5</v>
      </c>
      <c r="V15">
        <v>21.1</v>
      </c>
      <c r="W15">
        <v>11.6</v>
      </c>
      <c r="X15">
        <v>17.8</v>
      </c>
      <c r="Y15">
        <v>17.899999999999999</v>
      </c>
      <c r="Z15">
        <v>11.4</v>
      </c>
      <c r="AA15">
        <v>15.1</v>
      </c>
      <c r="AB15">
        <v>13.2</v>
      </c>
      <c r="AC15">
        <v>10.5</v>
      </c>
      <c r="AD15">
        <v>8.5</v>
      </c>
      <c r="AE15">
        <v>10.7</v>
      </c>
      <c r="AF15">
        <v>15.3</v>
      </c>
      <c r="AG15">
        <v>16.5</v>
      </c>
      <c r="AH15">
        <v>30.6</v>
      </c>
      <c r="AI15">
        <v>30.5</v>
      </c>
      <c r="AJ15">
        <v>45.3</v>
      </c>
      <c r="AK15">
        <v>66.2</v>
      </c>
      <c r="AL15">
        <v>80.900000000000006</v>
      </c>
      <c r="AM15">
        <v>60.9</v>
      </c>
      <c r="AN15">
        <v>53.7</v>
      </c>
      <c r="AO15">
        <v>47.9</v>
      </c>
      <c r="AP15">
        <v>50.1</v>
      </c>
      <c r="AQ15">
        <v>51.3</v>
      </c>
      <c r="AR15">
        <v>59.5</v>
      </c>
      <c r="AS15">
        <v>58.9</v>
      </c>
      <c r="AT15">
        <v>57.1</v>
      </c>
      <c r="AU15">
        <v>61.4</v>
      </c>
      <c r="AV15">
        <v>54.4</v>
      </c>
      <c r="AW15">
        <v>54.1</v>
      </c>
      <c r="AX15">
        <v>55.6</v>
      </c>
      <c r="AY15">
        <v>60.3</v>
      </c>
      <c r="AZ15">
        <v>61.2</v>
      </c>
      <c r="BA15">
        <v>77.3</v>
      </c>
      <c r="BB15">
        <v>63.6</v>
      </c>
      <c r="BC15">
        <v>65.400000000000006</v>
      </c>
      <c r="BD15">
        <v>66.8</v>
      </c>
      <c r="BE15">
        <v>62.1</v>
      </c>
      <c r="BF15">
        <v>70.099999999999994</v>
      </c>
      <c r="BG15">
        <v>67.5</v>
      </c>
      <c r="BH15">
        <v>65.400000000000006</v>
      </c>
      <c r="BI15">
        <v>47.7</v>
      </c>
      <c r="BJ15">
        <v>57.6</v>
      </c>
      <c r="BK15">
        <v>60.4</v>
      </c>
      <c r="BL15">
        <v>66.7</v>
      </c>
      <c r="BM15">
        <v>67.400000000000006</v>
      </c>
      <c r="BN15">
        <v>63.9</v>
      </c>
      <c r="BO15">
        <v>60.4</v>
      </c>
      <c r="BP15">
        <v>66</v>
      </c>
      <c r="BQ15">
        <v>70.8</v>
      </c>
      <c r="BR15">
        <v>67.400000000000006</v>
      </c>
      <c r="BS15">
        <v>74.5</v>
      </c>
      <c r="BT15">
        <v>66.2</v>
      </c>
      <c r="BU15">
        <v>70.8</v>
      </c>
      <c r="BV15">
        <v>71</v>
      </c>
      <c r="BW15">
        <v>70.5</v>
      </c>
      <c r="BX15">
        <v>68.400000000000006</v>
      </c>
      <c r="BY15">
        <v>70.099999999999994</v>
      </c>
      <c r="BZ15">
        <v>71.2</v>
      </c>
      <c r="CA15">
        <v>70.3</v>
      </c>
      <c r="CB15">
        <v>67</v>
      </c>
      <c r="CC15">
        <v>65.7</v>
      </c>
      <c r="CD15">
        <v>68</v>
      </c>
      <c r="CE15">
        <v>71.8</v>
      </c>
      <c r="CF15">
        <v>70.2</v>
      </c>
      <c r="CG15">
        <v>70.2</v>
      </c>
      <c r="CH15">
        <v>71.7</v>
      </c>
      <c r="CI15">
        <v>65.900000000000006</v>
      </c>
      <c r="CJ15">
        <v>78.7</v>
      </c>
      <c r="CK15">
        <v>67.2</v>
      </c>
      <c r="CL15">
        <v>73.8</v>
      </c>
      <c r="CM15">
        <v>70.5</v>
      </c>
      <c r="CN15">
        <v>70.599999999999994</v>
      </c>
      <c r="CO15">
        <v>70.400000000000006</v>
      </c>
      <c r="CP15">
        <v>65.2</v>
      </c>
      <c r="CQ15">
        <v>29.6</v>
      </c>
      <c r="CR15">
        <v>50.9</v>
      </c>
      <c r="CS15">
        <v>64.3</v>
      </c>
      <c r="CT15">
        <v>60.4</v>
      </c>
      <c r="CU15">
        <v>4.8</v>
      </c>
      <c r="CV15">
        <v>20.6</v>
      </c>
      <c r="CW15">
        <v>32.5</v>
      </c>
      <c r="CX15">
        <v>26.1</v>
      </c>
      <c r="CY15">
        <v>64</v>
      </c>
      <c r="CZ15">
        <v>61</v>
      </c>
      <c r="DA15">
        <v>25.7</v>
      </c>
      <c r="DB15">
        <v>41.1</v>
      </c>
      <c r="DC15">
        <v>41.6</v>
      </c>
      <c r="DD15">
        <v>20.5</v>
      </c>
      <c r="DE15">
        <v>20.5</v>
      </c>
      <c r="DF15">
        <v>24.1</v>
      </c>
      <c r="DG15">
        <v>46.4</v>
      </c>
      <c r="DH15">
        <v>53.1</v>
      </c>
      <c r="DI15">
        <v>46.8</v>
      </c>
      <c r="DJ15">
        <v>54.8</v>
      </c>
      <c r="DK15">
        <v>58.7</v>
      </c>
      <c r="DL15">
        <v>70.900000000000006</v>
      </c>
      <c r="DM15">
        <v>56.7</v>
      </c>
      <c r="DN15">
        <v>74.8</v>
      </c>
      <c r="DO15">
        <v>71.7</v>
      </c>
      <c r="DP15">
        <v>7.29</v>
      </c>
      <c r="DQ15">
        <v>80.099999999999994</v>
      </c>
      <c r="DR15">
        <v>77.7</v>
      </c>
      <c r="DS15">
        <v>68</v>
      </c>
      <c r="DT15">
        <v>82.6</v>
      </c>
      <c r="DU15">
        <v>71.2</v>
      </c>
      <c r="DV15">
        <v>77</v>
      </c>
      <c r="DW15">
        <v>74</v>
      </c>
      <c r="DX15">
        <v>79.599999999999994</v>
      </c>
      <c r="DZ15">
        <v>76.5</v>
      </c>
      <c r="EA15">
        <v>57.3</v>
      </c>
      <c r="EB15">
        <v>68.2</v>
      </c>
      <c r="EC15">
        <v>57.6</v>
      </c>
      <c r="ED15">
        <v>80.5</v>
      </c>
      <c r="EE15">
        <v>76.400000000000006</v>
      </c>
      <c r="EF15">
        <v>81.2</v>
      </c>
    </row>
    <row r="16" spans="1:136">
      <c r="A16" s="26"/>
      <c r="B16" t="s">
        <v>2</v>
      </c>
      <c r="D16">
        <v>20.8</v>
      </c>
      <c r="E16">
        <v>51.4</v>
      </c>
      <c r="F16">
        <v>55.7</v>
      </c>
      <c r="G16">
        <v>71.2</v>
      </c>
      <c r="H16">
        <v>71.099999999999994</v>
      </c>
      <c r="I16">
        <v>70.5</v>
      </c>
      <c r="J16">
        <v>70.400000000000006</v>
      </c>
      <c r="K16">
        <v>17.8</v>
      </c>
      <c r="L16">
        <v>23</v>
      </c>
      <c r="M16">
        <v>30.5</v>
      </c>
      <c r="N16">
        <v>31.1</v>
      </c>
      <c r="O16">
        <v>35.1</v>
      </c>
      <c r="P16">
        <v>42</v>
      </c>
      <c r="Q16">
        <v>40.1</v>
      </c>
      <c r="R16">
        <v>31.7</v>
      </c>
      <c r="S16">
        <v>24.4</v>
      </c>
      <c r="T16">
        <v>25.6</v>
      </c>
      <c r="U16">
        <v>24.7</v>
      </c>
      <c r="V16">
        <v>23.6</v>
      </c>
      <c r="W16">
        <v>16.600000000000001</v>
      </c>
      <c r="X16">
        <v>17.3</v>
      </c>
      <c r="Y16">
        <v>13.6</v>
      </c>
      <c r="Z16">
        <v>17.3</v>
      </c>
      <c r="AA16">
        <v>18.600000000000001</v>
      </c>
      <c r="AB16">
        <v>20.399999999999999</v>
      </c>
      <c r="AC16">
        <v>14.5</v>
      </c>
      <c r="AD16">
        <v>10.9</v>
      </c>
      <c r="AE16">
        <v>14.4</v>
      </c>
      <c r="AF16">
        <v>19.5</v>
      </c>
      <c r="AG16">
        <v>18.5</v>
      </c>
      <c r="AH16">
        <v>18.100000000000001</v>
      </c>
      <c r="AI16">
        <v>21.2</v>
      </c>
      <c r="AJ16">
        <v>40.6</v>
      </c>
      <c r="AK16">
        <v>58.1</v>
      </c>
      <c r="AL16">
        <v>76.599999999999994</v>
      </c>
      <c r="AM16">
        <v>59.2</v>
      </c>
      <c r="AN16">
        <v>61.2</v>
      </c>
      <c r="AO16">
        <v>43.9</v>
      </c>
      <c r="AP16">
        <v>42.3</v>
      </c>
      <c r="AQ16">
        <v>55.6</v>
      </c>
      <c r="AR16">
        <v>65</v>
      </c>
      <c r="AS16">
        <v>55.9</v>
      </c>
      <c r="AT16">
        <v>55.1</v>
      </c>
      <c r="AU16">
        <v>62.3</v>
      </c>
      <c r="AV16">
        <v>57.6</v>
      </c>
      <c r="AW16">
        <v>58.4</v>
      </c>
      <c r="AX16">
        <v>60.4</v>
      </c>
      <c r="AY16">
        <v>65.599999999999994</v>
      </c>
      <c r="AZ16">
        <v>66.2</v>
      </c>
      <c r="BA16">
        <v>68.400000000000006</v>
      </c>
      <c r="BB16">
        <v>66.400000000000006</v>
      </c>
      <c r="BC16">
        <v>68.900000000000006</v>
      </c>
      <c r="BD16">
        <v>70.099999999999994</v>
      </c>
      <c r="BE16">
        <v>65.7</v>
      </c>
      <c r="BF16">
        <v>69.7</v>
      </c>
      <c r="BG16">
        <v>66.5</v>
      </c>
      <c r="BH16">
        <v>68.2</v>
      </c>
      <c r="BI16">
        <v>66.3</v>
      </c>
      <c r="BJ16">
        <v>65.400000000000006</v>
      </c>
      <c r="BK16">
        <v>65.099999999999994</v>
      </c>
      <c r="BL16">
        <v>67.8</v>
      </c>
      <c r="BM16">
        <v>68.400000000000006</v>
      </c>
      <c r="BN16">
        <v>67.3</v>
      </c>
      <c r="BO16">
        <v>68.5</v>
      </c>
      <c r="BP16">
        <v>71</v>
      </c>
      <c r="BQ16">
        <v>67.900000000000006</v>
      </c>
      <c r="BR16">
        <v>68.2</v>
      </c>
      <c r="BS16">
        <v>74.900000000000006</v>
      </c>
      <c r="BT16">
        <v>69.3</v>
      </c>
      <c r="BU16">
        <v>72</v>
      </c>
      <c r="BV16">
        <v>69.599999999999994</v>
      </c>
      <c r="BW16">
        <v>68</v>
      </c>
      <c r="BX16">
        <v>69.2</v>
      </c>
      <c r="BY16">
        <v>67.5</v>
      </c>
      <c r="BZ16">
        <v>68.7</v>
      </c>
      <c r="CA16">
        <v>69.7</v>
      </c>
      <c r="CB16">
        <v>66.3</v>
      </c>
      <c r="CC16">
        <v>70.3</v>
      </c>
      <c r="CD16">
        <v>64.900000000000006</v>
      </c>
      <c r="CE16">
        <v>71.400000000000006</v>
      </c>
      <c r="CF16">
        <v>71.400000000000006</v>
      </c>
      <c r="CG16">
        <v>67.400000000000006</v>
      </c>
      <c r="CH16">
        <v>70.3</v>
      </c>
      <c r="CI16">
        <v>68.2</v>
      </c>
      <c r="CJ16">
        <v>77.400000000000006</v>
      </c>
      <c r="CK16">
        <v>66.3</v>
      </c>
      <c r="CL16">
        <v>73.5</v>
      </c>
      <c r="CM16">
        <v>71.3</v>
      </c>
      <c r="CN16">
        <v>67.599999999999994</v>
      </c>
      <c r="CO16">
        <v>69.8</v>
      </c>
      <c r="CP16">
        <v>66</v>
      </c>
      <c r="CQ16">
        <v>29.7</v>
      </c>
      <c r="CR16">
        <v>64.400000000000006</v>
      </c>
      <c r="CS16">
        <v>67</v>
      </c>
      <c r="CT16">
        <v>65</v>
      </c>
      <c r="CU16">
        <v>26.7</v>
      </c>
      <c r="CV16">
        <v>24.4</v>
      </c>
      <c r="CW16">
        <v>10.199999999999999</v>
      </c>
      <c r="CX16">
        <v>35.200000000000003</v>
      </c>
      <c r="CY16">
        <v>21.7</v>
      </c>
      <c r="CZ16">
        <v>39.4</v>
      </c>
      <c r="DA16">
        <v>19.3</v>
      </c>
      <c r="DB16">
        <v>39.9</v>
      </c>
      <c r="DC16">
        <v>45.4</v>
      </c>
      <c r="DD16">
        <v>42.7</v>
      </c>
      <c r="DE16">
        <v>42.7</v>
      </c>
      <c r="DF16">
        <v>41.3</v>
      </c>
      <c r="DG16">
        <v>57.1</v>
      </c>
      <c r="DH16">
        <v>55</v>
      </c>
      <c r="DI16">
        <v>50.2</v>
      </c>
      <c r="DJ16">
        <v>61.3</v>
      </c>
      <c r="DK16">
        <v>49.6</v>
      </c>
      <c r="DL16">
        <v>70.900000000000006</v>
      </c>
      <c r="DM16">
        <v>55.7</v>
      </c>
      <c r="DN16">
        <v>73.8</v>
      </c>
      <c r="DO16">
        <v>75</v>
      </c>
      <c r="DP16">
        <v>7.32</v>
      </c>
      <c r="DQ16">
        <v>83.6</v>
      </c>
      <c r="DR16">
        <v>80.599999999999994</v>
      </c>
      <c r="DS16">
        <v>70</v>
      </c>
      <c r="DT16">
        <v>81.599999999999994</v>
      </c>
      <c r="DU16">
        <v>78.3</v>
      </c>
      <c r="DV16">
        <v>83.2</v>
      </c>
      <c r="DW16">
        <v>76.7</v>
      </c>
      <c r="DX16">
        <v>80.2</v>
      </c>
      <c r="DZ16">
        <v>80.400000000000006</v>
      </c>
      <c r="EA16">
        <v>49.8</v>
      </c>
      <c r="EB16">
        <v>70.5</v>
      </c>
      <c r="EC16">
        <v>59.8</v>
      </c>
      <c r="ED16">
        <v>74.5</v>
      </c>
      <c r="EE16">
        <v>74.3</v>
      </c>
      <c r="EF16">
        <v>78.3</v>
      </c>
    </row>
    <row r="17" spans="1:136">
      <c r="A17" s="26"/>
      <c r="B17" t="s">
        <v>3</v>
      </c>
      <c r="D17">
        <v>20.100000000000001</v>
      </c>
      <c r="E17">
        <v>33.1</v>
      </c>
      <c r="F17">
        <v>58.6</v>
      </c>
      <c r="G17">
        <v>65.3</v>
      </c>
      <c r="H17">
        <v>64.2</v>
      </c>
      <c r="I17">
        <v>60.1</v>
      </c>
      <c r="J17">
        <v>60.8</v>
      </c>
      <c r="K17">
        <v>10.5</v>
      </c>
      <c r="L17">
        <v>15.9</v>
      </c>
      <c r="M17">
        <v>24.7</v>
      </c>
      <c r="N17">
        <v>28.5</v>
      </c>
      <c r="O17">
        <v>31.6</v>
      </c>
      <c r="P17">
        <v>37.4</v>
      </c>
      <c r="Q17">
        <v>36.4</v>
      </c>
      <c r="R17">
        <v>21.1</v>
      </c>
      <c r="S17">
        <v>18.2</v>
      </c>
      <c r="T17">
        <v>21.6</v>
      </c>
      <c r="U17">
        <v>20.399999999999999</v>
      </c>
      <c r="V17">
        <v>21.3</v>
      </c>
      <c r="W17">
        <v>9.1999999999999993</v>
      </c>
      <c r="X17">
        <v>25.1</v>
      </c>
      <c r="Y17">
        <v>19</v>
      </c>
      <c r="Z17">
        <v>27.3</v>
      </c>
      <c r="AA17">
        <v>28.5</v>
      </c>
      <c r="AB17">
        <v>24.3</v>
      </c>
      <c r="AC17">
        <v>20.5</v>
      </c>
      <c r="AD17">
        <v>25.9</v>
      </c>
      <c r="AE17">
        <v>23.7</v>
      </c>
      <c r="AF17">
        <v>29.3</v>
      </c>
      <c r="AG17">
        <v>28.4</v>
      </c>
      <c r="AH17">
        <v>33.799999999999997</v>
      </c>
      <c r="AI17">
        <v>30.4</v>
      </c>
      <c r="AJ17">
        <v>57.2</v>
      </c>
      <c r="AK17">
        <v>65.099999999999994</v>
      </c>
      <c r="AL17">
        <v>72</v>
      </c>
      <c r="AM17">
        <v>57.8</v>
      </c>
      <c r="AN17">
        <v>59.8</v>
      </c>
      <c r="AO17">
        <v>42.9</v>
      </c>
      <c r="AP17">
        <v>44.6</v>
      </c>
      <c r="AQ17">
        <v>40.1</v>
      </c>
      <c r="AR17">
        <v>64</v>
      </c>
      <c r="AS17">
        <v>60</v>
      </c>
      <c r="AT17">
        <v>59.8</v>
      </c>
      <c r="AU17">
        <v>61.2</v>
      </c>
      <c r="AV17">
        <v>58.8</v>
      </c>
      <c r="AW17">
        <v>57.6</v>
      </c>
      <c r="AX17">
        <v>61.3</v>
      </c>
      <c r="AY17">
        <v>66.3</v>
      </c>
      <c r="AZ17">
        <v>66.599999999999994</v>
      </c>
      <c r="BA17">
        <v>72.7</v>
      </c>
      <c r="BB17">
        <v>68.900000000000006</v>
      </c>
      <c r="BC17">
        <v>70.3</v>
      </c>
      <c r="BD17">
        <v>70.099999999999994</v>
      </c>
      <c r="BE17">
        <v>67.8</v>
      </c>
      <c r="BF17">
        <v>65.099999999999994</v>
      </c>
      <c r="BG17">
        <v>66.8</v>
      </c>
      <c r="BH17">
        <v>67.3</v>
      </c>
      <c r="BI17">
        <v>69.5</v>
      </c>
      <c r="BJ17">
        <v>70.5</v>
      </c>
      <c r="BK17">
        <v>71.400000000000006</v>
      </c>
      <c r="BL17">
        <v>72.3</v>
      </c>
      <c r="BM17">
        <v>66.900000000000006</v>
      </c>
      <c r="BN17">
        <v>65.099999999999994</v>
      </c>
      <c r="BO17">
        <v>64.8</v>
      </c>
      <c r="BP17">
        <v>69.5</v>
      </c>
      <c r="BQ17">
        <v>72.5</v>
      </c>
      <c r="BR17">
        <v>72.099999999999994</v>
      </c>
      <c r="BS17">
        <v>75.099999999999994</v>
      </c>
      <c r="BT17">
        <v>71</v>
      </c>
      <c r="BU17">
        <v>72.900000000000006</v>
      </c>
      <c r="BV17">
        <v>69.099999999999994</v>
      </c>
      <c r="BW17">
        <v>69.2</v>
      </c>
      <c r="BX17">
        <v>70.099999999999994</v>
      </c>
      <c r="BY17">
        <v>70.400000000000006</v>
      </c>
      <c r="BZ17">
        <v>70.2</v>
      </c>
      <c r="CA17">
        <v>70.3</v>
      </c>
      <c r="CB17">
        <v>70.2</v>
      </c>
      <c r="CC17">
        <v>67.8</v>
      </c>
      <c r="CD17">
        <v>70.2</v>
      </c>
      <c r="CE17">
        <v>70.400000000000006</v>
      </c>
      <c r="CF17">
        <v>68.3</v>
      </c>
      <c r="CG17">
        <v>69.900000000000006</v>
      </c>
      <c r="CH17">
        <v>69.5</v>
      </c>
      <c r="CI17">
        <v>70.3</v>
      </c>
      <c r="CJ17">
        <v>77.5</v>
      </c>
      <c r="CK17">
        <v>61.2</v>
      </c>
      <c r="CL17">
        <v>73.099999999999994</v>
      </c>
      <c r="CM17">
        <v>73.400000000000006</v>
      </c>
      <c r="CN17">
        <v>69.8</v>
      </c>
      <c r="CO17">
        <v>67.8</v>
      </c>
      <c r="CP17">
        <v>72.099999999999994</v>
      </c>
      <c r="CQ17">
        <v>39.6</v>
      </c>
      <c r="CR17">
        <v>69.8</v>
      </c>
      <c r="CS17">
        <v>68.400000000000006</v>
      </c>
      <c r="CT17">
        <v>60.7</v>
      </c>
      <c r="CU17">
        <v>14.2</v>
      </c>
      <c r="CV17">
        <v>29.3</v>
      </c>
      <c r="CW17">
        <v>1.1000000000000001</v>
      </c>
      <c r="CX17">
        <v>9.5</v>
      </c>
      <c r="CY17">
        <v>8.5</v>
      </c>
      <c r="CZ17">
        <v>8.6</v>
      </c>
      <c r="DA17">
        <v>3.1</v>
      </c>
      <c r="DB17">
        <v>3.6</v>
      </c>
      <c r="DC17">
        <v>2.8</v>
      </c>
      <c r="DD17">
        <v>5.7</v>
      </c>
      <c r="DE17">
        <v>5.7</v>
      </c>
      <c r="DF17">
        <v>22.6</v>
      </c>
      <c r="DG17">
        <v>45.6</v>
      </c>
      <c r="DH17">
        <v>42</v>
      </c>
      <c r="DI17">
        <v>45.7</v>
      </c>
      <c r="DJ17">
        <v>59</v>
      </c>
      <c r="DK17">
        <v>57.4</v>
      </c>
      <c r="DL17">
        <v>68.8</v>
      </c>
      <c r="DM17">
        <v>51</v>
      </c>
      <c r="DN17">
        <v>68.7</v>
      </c>
      <c r="DO17">
        <v>62.6</v>
      </c>
      <c r="DP17">
        <v>7.33</v>
      </c>
      <c r="DQ17">
        <v>72.599999999999994</v>
      </c>
      <c r="DR17">
        <v>76.400000000000006</v>
      </c>
      <c r="DS17">
        <v>64.599999999999994</v>
      </c>
      <c r="DT17">
        <v>78.8</v>
      </c>
      <c r="DU17">
        <v>71.099999999999994</v>
      </c>
      <c r="DV17">
        <v>80.599999999999994</v>
      </c>
      <c r="DW17">
        <v>76.400000000000006</v>
      </c>
      <c r="DX17">
        <v>80</v>
      </c>
      <c r="DZ17">
        <v>76.8</v>
      </c>
      <c r="EA17">
        <v>62.7</v>
      </c>
      <c r="EB17">
        <v>76.400000000000006</v>
      </c>
      <c r="EC17">
        <v>60.8</v>
      </c>
      <c r="ED17">
        <v>71.2</v>
      </c>
      <c r="EE17">
        <v>70.099999999999994</v>
      </c>
      <c r="EF17">
        <v>70.5</v>
      </c>
    </row>
    <row r="18" spans="1:136">
      <c r="A18" s="26" t="s">
        <v>109</v>
      </c>
      <c r="B18" t="s">
        <v>4</v>
      </c>
      <c r="D18">
        <v>17.399999999999999</v>
      </c>
      <c r="E18">
        <v>41.7</v>
      </c>
      <c r="F18">
        <v>54.7</v>
      </c>
      <c r="G18">
        <v>68.400000000000006</v>
      </c>
      <c r="H18">
        <v>65.2</v>
      </c>
      <c r="I18">
        <v>45.1</v>
      </c>
      <c r="J18">
        <v>30.6</v>
      </c>
      <c r="K18">
        <v>65.099999999999994</v>
      </c>
      <c r="L18">
        <v>56.4</v>
      </c>
      <c r="M18">
        <v>45.3</v>
      </c>
      <c r="N18">
        <v>50.1</v>
      </c>
      <c r="O18">
        <v>55.8</v>
      </c>
      <c r="P18">
        <v>79.099999999999994</v>
      </c>
      <c r="Q18">
        <v>65.099999999999994</v>
      </c>
      <c r="R18">
        <v>67</v>
      </c>
      <c r="S18">
        <v>59.3</v>
      </c>
      <c r="T18">
        <v>66.8</v>
      </c>
      <c r="U18">
        <v>70.099999999999994</v>
      </c>
      <c r="V18">
        <v>70.2</v>
      </c>
      <c r="W18">
        <v>68.3</v>
      </c>
      <c r="X18">
        <v>78.900000000000006</v>
      </c>
      <c r="Y18">
        <v>67.7</v>
      </c>
      <c r="Z18">
        <v>76.3</v>
      </c>
      <c r="AA18">
        <v>71.2</v>
      </c>
      <c r="AB18">
        <v>68.3</v>
      </c>
      <c r="AC18">
        <v>67.5</v>
      </c>
      <c r="AD18">
        <v>74.2</v>
      </c>
      <c r="AE18">
        <v>62.3</v>
      </c>
      <c r="AF18">
        <v>70.3</v>
      </c>
      <c r="AG18">
        <v>68.5</v>
      </c>
      <c r="AH18">
        <v>72.2</v>
      </c>
      <c r="AI18">
        <v>71.2</v>
      </c>
      <c r="AJ18">
        <v>67.5</v>
      </c>
      <c r="AK18">
        <v>73.3</v>
      </c>
      <c r="AL18">
        <v>74.5</v>
      </c>
      <c r="AM18">
        <v>62.1</v>
      </c>
      <c r="AN18">
        <v>71.400000000000006</v>
      </c>
      <c r="AO18">
        <v>61.3</v>
      </c>
      <c r="AP18">
        <v>64.3</v>
      </c>
      <c r="AQ18">
        <v>69.7</v>
      </c>
      <c r="AR18">
        <v>69.2</v>
      </c>
      <c r="AS18">
        <v>67.7</v>
      </c>
      <c r="AT18">
        <v>68.3</v>
      </c>
      <c r="AU18">
        <v>67.5</v>
      </c>
      <c r="AV18">
        <v>71.5</v>
      </c>
      <c r="AW18">
        <v>71.2</v>
      </c>
      <c r="AX18">
        <v>75.3</v>
      </c>
      <c r="AY18">
        <v>70.599999999999994</v>
      </c>
      <c r="AZ18">
        <v>69.099999999999994</v>
      </c>
      <c r="BA18">
        <v>75.400000000000006</v>
      </c>
      <c r="BB18">
        <v>69.8</v>
      </c>
      <c r="BC18">
        <v>68.7</v>
      </c>
      <c r="BD18">
        <v>71.3</v>
      </c>
      <c r="BE18">
        <v>70.099999999999994</v>
      </c>
      <c r="BF18">
        <v>68.3</v>
      </c>
      <c r="BG18">
        <v>66.5</v>
      </c>
      <c r="BH18">
        <v>70.2</v>
      </c>
      <c r="BI18">
        <v>65.599999999999994</v>
      </c>
      <c r="BJ18">
        <v>67.2</v>
      </c>
      <c r="BK18">
        <v>70.400000000000006</v>
      </c>
      <c r="BL18">
        <v>71.2</v>
      </c>
      <c r="BM18">
        <v>70.2</v>
      </c>
      <c r="BN18">
        <v>65.8</v>
      </c>
      <c r="BO18">
        <v>66.8</v>
      </c>
      <c r="BP18">
        <v>72</v>
      </c>
      <c r="BQ18">
        <v>73.099999999999994</v>
      </c>
      <c r="BR18">
        <v>70.3</v>
      </c>
      <c r="BS18">
        <v>76.599999999999994</v>
      </c>
      <c r="BT18">
        <v>68.900000000000006</v>
      </c>
      <c r="BU18">
        <v>71.900000000000006</v>
      </c>
      <c r="BV18">
        <v>70.7</v>
      </c>
      <c r="BW18">
        <v>70</v>
      </c>
      <c r="BX18">
        <v>72.3</v>
      </c>
      <c r="BY18">
        <v>71.2</v>
      </c>
      <c r="BZ18">
        <v>68.7</v>
      </c>
      <c r="CA18">
        <v>67.8</v>
      </c>
      <c r="CB18">
        <v>70.099999999999994</v>
      </c>
      <c r="CC18">
        <v>70.2</v>
      </c>
      <c r="CD18">
        <v>69.3</v>
      </c>
      <c r="CE18">
        <v>68.5</v>
      </c>
      <c r="CF18">
        <v>69.900000000000006</v>
      </c>
      <c r="CG18">
        <v>68.7</v>
      </c>
      <c r="CH18">
        <v>73</v>
      </c>
      <c r="CI18">
        <v>71.2</v>
      </c>
      <c r="CJ18">
        <v>77.5</v>
      </c>
      <c r="CK18">
        <v>64.900000000000006</v>
      </c>
      <c r="CL18">
        <v>72.400000000000006</v>
      </c>
      <c r="CM18">
        <v>70.3</v>
      </c>
      <c r="CN18">
        <v>70.3</v>
      </c>
      <c r="CO18">
        <v>70.3</v>
      </c>
      <c r="CP18">
        <v>68.599999999999994</v>
      </c>
      <c r="CQ18">
        <v>31.3</v>
      </c>
      <c r="CR18">
        <v>39.299999999999997</v>
      </c>
      <c r="CS18">
        <v>38.200000000000003</v>
      </c>
      <c r="CT18">
        <v>40.200000000000003</v>
      </c>
      <c r="CU18">
        <v>19</v>
      </c>
      <c r="CV18">
        <v>44.8</v>
      </c>
      <c r="CW18">
        <v>3.2</v>
      </c>
      <c r="CX18">
        <v>9.4</v>
      </c>
      <c r="CY18">
        <v>9.1999999999999993</v>
      </c>
      <c r="CZ18">
        <v>6.9</v>
      </c>
      <c r="DA18">
        <v>3.3</v>
      </c>
      <c r="DB18">
        <v>7.7</v>
      </c>
      <c r="DC18">
        <v>29</v>
      </c>
      <c r="DD18">
        <v>21.6</v>
      </c>
      <c r="DE18">
        <v>21.6</v>
      </c>
      <c r="DF18">
        <v>35.5</v>
      </c>
      <c r="DG18">
        <v>27</v>
      </c>
      <c r="DH18">
        <v>35.6</v>
      </c>
      <c r="DI18">
        <v>35.6</v>
      </c>
      <c r="DJ18">
        <v>24.3</v>
      </c>
      <c r="DK18">
        <v>27.1</v>
      </c>
      <c r="DL18">
        <v>50.4</v>
      </c>
      <c r="DM18">
        <v>35.700000000000003</v>
      </c>
      <c r="DN18">
        <v>60.2</v>
      </c>
      <c r="DO18">
        <v>57</v>
      </c>
      <c r="DP18">
        <v>7.16</v>
      </c>
      <c r="DQ18">
        <v>68.3</v>
      </c>
      <c r="DR18">
        <v>67</v>
      </c>
      <c r="DS18">
        <v>45.2</v>
      </c>
      <c r="DT18">
        <v>71</v>
      </c>
      <c r="DU18">
        <v>52.3</v>
      </c>
      <c r="DV18">
        <v>73.7</v>
      </c>
      <c r="DW18">
        <v>58.5</v>
      </c>
      <c r="DX18">
        <v>64.400000000000006</v>
      </c>
      <c r="DZ18">
        <v>78.2</v>
      </c>
      <c r="EA18">
        <v>65</v>
      </c>
      <c r="EB18">
        <v>67.400000000000006</v>
      </c>
      <c r="EC18">
        <v>64.3</v>
      </c>
      <c r="ED18">
        <v>70.599999999999994</v>
      </c>
      <c r="EE18">
        <v>67.8</v>
      </c>
      <c r="EF18">
        <v>78.3</v>
      </c>
    </row>
    <row r="19" spans="1:136">
      <c r="A19" s="26"/>
      <c r="B19" t="s">
        <v>5</v>
      </c>
      <c r="D19">
        <v>23.4</v>
      </c>
      <c r="E19">
        <v>38.9</v>
      </c>
      <c r="F19">
        <v>51.7</v>
      </c>
      <c r="G19">
        <v>65.3</v>
      </c>
      <c r="H19">
        <v>62.8</v>
      </c>
      <c r="I19">
        <v>54.5</v>
      </c>
      <c r="J19">
        <v>64.599999999999994</v>
      </c>
      <c r="K19">
        <v>69.8</v>
      </c>
      <c r="L19">
        <v>51.2</v>
      </c>
      <c r="M19">
        <v>60.3</v>
      </c>
      <c r="N19">
        <v>55.7</v>
      </c>
      <c r="O19">
        <v>63.3</v>
      </c>
      <c r="P19">
        <v>80.2</v>
      </c>
      <c r="Q19">
        <v>75.599999999999994</v>
      </c>
      <c r="R19">
        <v>76.2</v>
      </c>
      <c r="S19">
        <v>63.1</v>
      </c>
      <c r="T19">
        <v>69.099999999999994</v>
      </c>
      <c r="U19">
        <v>65.7</v>
      </c>
      <c r="V19">
        <v>69.3</v>
      </c>
      <c r="W19">
        <v>61.8</v>
      </c>
      <c r="X19">
        <v>74.7</v>
      </c>
      <c r="Y19">
        <v>64.7</v>
      </c>
      <c r="Z19">
        <v>76.7</v>
      </c>
      <c r="AA19">
        <v>73.400000000000006</v>
      </c>
      <c r="AB19">
        <v>70.2</v>
      </c>
      <c r="AC19">
        <v>71.400000000000006</v>
      </c>
      <c r="AD19">
        <v>70.7</v>
      </c>
      <c r="AE19">
        <v>59.3</v>
      </c>
      <c r="AF19">
        <v>70.599999999999994</v>
      </c>
      <c r="AG19">
        <v>71.400000000000006</v>
      </c>
      <c r="AH19">
        <v>71.7</v>
      </c>
      <c r="AI19">
        <v>69.7</v>
      </c>
      <c r="AJ19">
        <v>70.099999999999994</v>
      </c>
      <c r="AK19">
        <v>73.400000000000006</v>
      </c>
      <c r="AL19">
        <v>72.400000000000006</v>
      </c>
      <c r="AM19">
        <v>62.1</v>
      </c>
      <c r="AN19">
        <v>71.099999999999994</v>
      </c>
      <c r="AO19">
        <v>63.5</v>
      </c>
      <c r="AP19">
        <v>67.8</v>
      </c>
      <c r="AQ19">
        <v>73.2</v>
      </c>
      <c r="AR19">
        <v>70.900000000000006</v>
      </c>
      <c r="AS19">
        <v>71.3</v>
      </c>
      <c r="AT19">
        <v>70.3</v>
      </c>
      <c r="AU19">
        <v>68.2</v>
      </c>
      <c r="AV19">
        <v>72.5</v>
      </c>
      <c r="AW19">
        <v>73.400000000000006</v>
      </c>
      <c r="AX19">
        <v>68.5</v>
      </c>
      <c r="AY19">
        <v>70.3</v>
      </c>
      <c r="AZ19">
        <v>69.7</v>
      </c>
      <c r="BA19">
        <v>75.2</v>
      </c>
      <c r="BB19">
        <v>68.3</v>
      </c>
      <c r="BC19">
        <v>66.900000000000006</v>
      </c>
      <c r="BD19">
        <v>72.099999999999994</v>
      </c>
      <c r="BE19">
        <v>70.400000000000006</v>
      </c>
      <c r="BF19">
        <v>70.8</v>
      </c>
      <c r="BG19">
        <v>67.099999999999994</v>
      </c>
      <c r="BH19">
        <v>65.8</v>
      </c>
      <c r="BI19">
        <v>67.099999999999994</v>
      </c>
      <c r="BJ19">
        <v>65.099999999999994</v>
      </c>
      <c r="BK19">
        <v>67.3</v>
      </c>
      <c r="BL19">
        <v>70.3</v>
      </c>
      <c r="BM19">
        <v>69.3</v>
      </c>
      <c r="BN19">
        <v>65.7</v>
      </c>
      <c r="BO19">
        <v>66.5</v>
      </c>
      <c r="BP19">
        <v>70.3</v>
      </c>
      <c r="BQ19">
        <v>62.8</v>
      </c>
      <c r="BR19">
        <v>65.400000000000006</v>
      </c>
      <c r="BS19">
        <v>75.099999999999994</v>
      </c>
      <c r="BT19">
        <v>66.099999999999994</v>
      </c>
      <c r="BU19">
        <v>73.2</v>
      </c>
      <c r="BV19">
        <v>70.400000000000006</v>
      </c>
      <c r="BW19">
        <v>69.400000000000006</v>
      </c>
      <c r="BX19">
        <v>73.400000000000006</v>
      </c>
      <c r="BY19">
        <v>73.400000000000006</v>
      </c>
      <c r="BZ19">
        <v>74.2</v>
      </c>
      <c r="CA19">
        <v>70.3</v>
      </c>
      <c r="CB19">
        <v>70</v>
      </c>
      <c r="CC19">
        <v>67.8</v>
      </c>
      <c r="CD19">
        <v>71.400000000000006</v>
      </c>
      <c r="CE19">
        <v>66.5</v>
      </c>
      <c r="CF19">
        <v>68.400000000000006</v>
      </c>
      <c r="CG19">
        <v>70.099999999999994</v>
      </c>
      <c r="CH19">
        <v>74.7</v>
      </c>
      <c r="CI19">
        <v>71.2</v>
      </c>
      <c r="CJ19">
        <v>76.3</v>
      </c>
      <c r="CK19">
        <v>68.5</v>
      </c>
      <c r="CL19">
        <v>71.599999999999994</v>
      </c>
      <c r="CM19">
        <v>71.2</v>
      </c>
      <c r="CN19">
        <v>72.5</v>
      </c>
      <c r="CO19">
        <v>71.3</v>
      </c>
      <c r="CP19">
        <v>63</v>
      </c>
      <c r="CQ19">
        <v>39.299999999999997</v>
      </c>
      <c r="CR19">
        <v>40.299999999999997</v>
      </c>
      <c r="CS19">
        <v>55.9</v>
      </c>
      <c r="CT19">
        <v>59</v>
      </c>
      <c r="CU19">
        <v>55.4</v>
      </c>
      <c r="CV19">
        <v>50.5</v>
      </c>
      <c r="CX19">
        <v>20.9</v>
      </c>
      <c r="DZ19">
        <v>7</v>
      </c>
    </row>
    <row r="20" spans="1:136">
      <c r="A20" s="26"/>
      <c r="B20" t="s">
        <v>6</v>
      </c>
      <c r="D20">
        <v>20.8</v>
      </c>
      <c r="E20">
        <v>51.9</v>
      </c>
      <c r="F20">
        <v>62.5</v>
      </c>
      <c r="G20">
        <v>70.400000000000006</v>
      </c>
      <c r="H20">
        <v>68.099999999999994</v>
      </c>
      <c r="I20">
        <v>65.400000000000006</v>
      </c>
      <c r="J20">
        <v>58.4</v>
      </c>
      <c r="K20">
        <v>70.099999999999994</v>
      </c>
      <c r="L20">
        <v>50.5</v>
      </c>
      <c r="M20">
        <v>57.3</v>
      </c>
      <c r="N20">
        <v>51.4</v>
      </c>
      <c r="O20">
        <v>70.400000000000006</v>
      </c>
      <c r="P20">
        <v>80.099999999999994</v>
      </c>
      <c r="Q20">
        <v>61.4</v>
      </c>
      <c r="R20">
        <v>74.8</v>
      </c>
      <c r="S20">
        <v>66.3</v>
      </c>
      <c r="T20">
        <v>69.599999999999994</v>
      </c>
      <c r="U20">
        <v>68.3</v>
      </c>
      <c r="V20">
        <v>70.2</v>
      </c>
      <c r="W20">
        <v>59.6</v>
      </c>
      <c r="X20">
        <v>76.099999999999994</v>
      </c>
      <c r="Y20">
        <v>60.6</v>
      </c>
      <c r="Z20">
        <v>78.099999999999994</v>
      </c>
      <c r="AA20">
        <v>69.7</v>
      </c>
      <c r="AB20">
        <v>70.099999999999994</v>
      </c>
      <c r="AC20">
        <v>72.099999999999994</v>
      </c>
      <c r="AD20">
        <v>68.900000000000006</v>
      </c>
      <c r="AE20">
        <v>55.8</v>
      </c>
      <c r="AF20">
        <v>66.400000000000006</v>
      </c>
      <c r="AG20">
        <v>67.5</v>
      </c>
      <c r="AH20">
        <v>73.900000000000006</v>
      </c>
      <c r="AI20">
        <v>71.2</v>
      </c>
      <c r="AJ20">
        <v>72.400000000000006</v>
      </c>
      <c r="AK20">
        <v>72.099999999999994</v>
      </c>
      <c r="AL20">
        <v>70</v>
      </c>
      <c r="AM20">
        <v>60</v>
      </c>
      <c r="AN20">
        <v>71.900000000000006</v>
      </c>
      <c r="AO20">
        <v>66</v>
      </c>
      <c r="AP20">
        <v>68.099999999999994</v>
      </c>
      <c r="AQ20">
        <v>70.099999999999994</v>
      </c>
      <c r="AR20">
        <v>69.900000000000006</v>
      </c>
      <c r="AS20">
        <v>71.900000000000006</v>
      </c>
      <c r="AT20">
        <v>73.900000000000006</v>
      </c>
      <c r="AU20">
        <v>70.3</v>
      </c>
      <c r="AV20">
        <v>69.599999999999994</v>
      </c>
      <c r="AW20">
        <v>65.400000000000006</v>
      </c>
      <c r="AX20">
        <v>70.8</v>
      </c>
      <c r="AY20">
        <v>71.2</v>
      </c>
      <c r="AZ20">
        <v>70.400000000000006</v>
      </c>
      <c r="BA20">
        <v>70.400000000000006</v>
      </c>
      <c r="BB20">
        <v>67.099999999999994</v>
      </c>
      <c r="BC20">
        <v>65.099999999999994</v>
      </c>
      <c r="BD20">
        <v>70.3</v>
      </c>
      <c r="BE20">
        <v>70.7</v>
      </c>
      <c r="BF20">
        <v>71.2</v>
      </c>
      <c r="BG20">
        <v>63.4</v>
      </c>
      <c r="BH20">
        <v>68.900000000000006</v>
      </c>
      <c r="BI20">
        <v>67.2</v>
      </c>
      <c r="BJ20">
        <v>68.7</v>
      </c>
      <c r="BK20">
        <v>70.400000000000006</v>
      </c>
      <c r="BL20">
        <v>71.5</v>
      </c>
      <c r="BM20">
        <v>68.400000000000006</v>
      </c>
      <c r="BN20">
        <v>65.7</v>
      </c>
      <c r="BO20">
        <v>69.8</v>
      </c>
      <c r="BP20">
        <v>70.8</v>
      </c>
      <c r="BQ20">
        <v>66.099999999999994</v>
      </c>
      <c r="BR20">
        <v>71.2</v>
      </c>
      <c r="BS20">
        <v>74.2</v>
      </c>
      <c r="BT20">
        <v>64.900000000000006</v>
      </c>
      <c r="BU20">
        <v>72</v>
      </c>
      <c r="BV20">
        <v>69.7</v>
      </c>
      <c r="BW20">
        <v>71.400000000000006</v>
      </c>
      <c r="BX20">
        <v>65.7</v>
      </c>
      <c r="BY20">
        <v>68.599999999999994</v>
      </c>
      <c r="BZ20">
        <v>68.7</v>
      </c>
      <c r="CA20">
        <v>65.400000000000006</v>
      </c>
      <c r="CB20">
        <v>68.3</v>
      </c>
      <c r="CC20">
        <v>68.7</v>
      </c>
      <c r="CD20">
        <v>68.5</v>
      </c>
      <c r="CE20">
        <v>70.400000000000006</v>
      </c>
      <c r="CF20">
        <v>70.3</v>
      </c>
      <c r="CG20">
        <v>71.3</v>
      </c>
      <c r="CH20">
        <v>74.7</v>
      </c>
      <c r="CI20">
        <v>69.8</v>
      </c>
      <c r="CJ20">
        <v>77.400000000000006</v>
      </c>
      <c r="CK20">
        <v>50.2</v>
      </c>
      <c r="CL20">
        <v>68.400000000000006</v>
      </c>
      <c r="CM20">
        <v>69.8</v>
      </c>
      <c r="CN20">
        <v>70.400000000000006</v>
      </c>
      <c r="CO20">
        <v>70.400000000000006</v>
      </c>
      <c r="CP20">
        <v>76.900000000000006</v>
      </c>
      <c r="CQ20">
        <v>42</v>
      </c>
      <c r="CR20">
        <v>44.6</v>
      </c>
      <c r="CS20">
        <v>47.8</v>
      </c>
      <c r="CT20">
        <v>50.8</v>
      </c>
      <c r="CU20">
        <v>0</v>
      </c>
      <c r="CV20">
        <v>0</v>
      </c>
      <c r="CX20">
        <v>9.8000000000000007</v>
      </c>
      <c r="CY20">
        <v>11.6</v>
      </c>
      <c r="CZ20">
        <v>35.299999999999997</v>
      </c>
      <c r="DA20">
        <v>35.4</v>
      </c>
      <c r="DB20">
        <v>6.3</v>
      </c>
      <c r="DC20">
        <v>5</v>
      </c>
      <c r="DD20">
        <v>3.3</v>
      </c>
      <c r="DE20">
        <v>3.3</v>
      </c>
      <c r="DF20">
        <v>5.3</v>
      </c>
      <c r="DG20">
        <v>4</v>
      </c>
      <c r="DH20">
        <v>8.5</v>
      </c>
      <c r="DI20">
        <v>11.3</v>
      </c>
      <c r="DJ20">
        <v>10.4</v>
      </c>
      <c r="DK20">
        <v>21.3</v>
      </c>
      <c r="DL20">
        <v>51.9</v>
      </c>
      <c r="DM20">
        <v>14.3</v>
      </c>
      <c r="DN20">
        <v>13.5</v>
      </c>
      <c r="DO20">
        <v>18</v>
      </c>
      <c r="DP20">
        <v>6.86</v>
      </c>
      <c r="DQ20">
        <v>33.1</v>
      </c>
      <c r="DR20">
        <v>50.1</v>
      </c>
      <c r="DS20">
        <v>52</v>
      </c>
      <c r="DT20">
        <v>73</v>
      </c>
      <c r="DU20">
        <v>53.6</v>
      </c>
      <c r="DV20">
        <v>74.7</v>
      </c>
      <c r="DW20">
        <v>62.3</v>
      </c>
      <c r="DX20">
        <v>73.2</v>
      </c>
      <c r="DZ20">
        <v>75.900000000000006</v>
      </c>
      <c r="EA20">
        <v>49.5</v>
      </c>
      <c r="EB20">
        <v>69.3</v>
      </c>
      <c r="EC20">
        <v>60.8</v>
      </c>
      <c r="ED20">
        <v>70.3</v>
      </c>
      <c r="EE20">
        <v>72.400000000000006</v>
      </c>
      <c r="EF20">
        <v>75.3</v>
      </c>
    </row>
    <row r="21" spans="1:136">
      <c r="A21" s="26" t="s">
        <v>110</v>
      </c>
      <c r="B21" t="s">
        <v>7</v>
      </c>
      <c r="D21">
        <v>21.2</v>
      </c>
      <c r="E21">
        <v>54.3</v>
      </c>
      <c r="F21">
        <v>68.8</v>
      </c>
      <c r="G21">
        <v>71.2</v>
      </c>
      <c r="H21">
        <v>70.5</v>
      </c>
      <c r="I21">
        <v>67.099999999999994</v>
      </c>
      <c r="J21">
        <v>63.7</v>
      </c>
      <c r="K21">
        <v>13.5</v>
      </c>
      <c r="L21">
        <v>11.2</v>
      </c>
      <c r="M21">
        <v>21.5</v>
      </c>
      <c r="N21">
        <v>19.5</v>
      </c>
      <c r="O21">
        <v>22.6</v>
      </c>
      <c r="P21">
        <v>33.9</v>
      </c>
      <c r="Q21">
        <v>32.5</v>
      </c>
      <c r="R21">
        <v>24.2</v>
      </c>
      <c r="S21">
        <v>23.8</v>
      </c>
      <c r="T21">
        <v>22.1</v>
      </c>
      <c r="U21">
        <v>22</v>
      </c>
      <c r="V21">
        <v>22.4</v>
      </c>
      <c r="W21">
        <v>13.1</v>
      </c>
      <c r="X21">
        <v>19.100000000000001</v>
      </c>
      <c r="Y21">
        <v>10.4</v>
      </c>
      <c r="Z21">
        <v>14.1</v>
      </c>
      <c r="AA21">
        <v>11.2</v>
      </c>
      <c r="AB21">
        <v>16.5</v>
      </c>
      <c r="AC21">
        <v>13.2</v>
      </c>
      <c r="AD21">
        <v>15</v>
      </c>
      <c r="AE21">
        <v>18.8</v>
      </c>
      <c r="AF21">
        <v>17.2</v>
      </c>
      <c r="AG21">
        <v>18.5</v>
      </c>
      <c r="AH21">
        <v>42</v>
      </c>
      <c r="AI21">
        <v>40.6</v>
      </c>
      <c r="AJ21">
        <v>45.6</v>
      </c>
      <c r="AK21">
        <v>67.599999999999994</v>
      </c>
      <c r="AL21">
        <v>68.900000000000006</v>
      </c>
      <c r="AM21">
        <v>58.7</v>
      </c>
      <c r="AN21">
        <v>68.8</v>
      </c>
      <c r="AO21">
        <v>52</v>
      </c>
      <c r="AP21">
        <v>51.1</v>
      </c>
      <c r="AQ21">
        <v>51.3</v>
      </c>
      <c r="AR21">
        <v>65.3</v>
      </c>
      <c r="AS21">
        <v>52.2</v>
      </c>
      <c r="AT21">
        <v>60.9</v>
      </c>
      <c r="AU21">
        <v>67.400000000000006</v>
      </c>
      <c r="AV21">
        <v>64.7</v>
      </c>
      <c r="AW21">
        <v>63.4</v>
      </c>
      <c r="AX21">
        <v>65.7</v>
      </c>
      <c r="AY21">
        <v>62.8</v>
      </c>
      <c r="AZ21">
        <v>61.5</v>
      </c>
      <c r="BA21">
        <v>50.2</v>
      </c>
      <c r="BB21">
        <v>60.1</v>
      </c>
      <c r="BC21">
        <v>64.3</v>
      </c>
      <c r="BD21">
        <v>65.7</v>
      </c>
      <c r="BE21">
        <v>68.2</v>
      </c>
      <c r="BF21">
        <v>64.5</v>
      </c>
      <c r="BG21">
        <v>68.099999999999994</v>
      </c>
      <c r="BH21">
        <v>65.3</v>
      </c>
      <c r="BI21">
        <v>63</v>
      </c>
      <c r="BJ21">
        <v>68.7</v>
      </c>
      <c r="BK21">
        <v>65.7</v>
      </c>
      <c r="BL21">
        <v>68.2</v>
      </c>
      <c r="BM21">
        <v>64.8</v>
      </c>
      <c r="BN21">
        <v>65.900000000000006</v>
      </c>
      <c r="BO21">
        <v>66.400000000000006</v>
      </c>
      <c r="BP21">
        <v>69.3</v>
      </c>
      <c r="BQ21">
        <v>68.400000000000006</v>
      </c>
      <c r="BR21">
        <v>64.8</v>
      </c>
      <c r="BS21">
        <v>78.3</v>
      </c>
      <c r="BT21">
        <v>67.900000000000006</v>
      </c>
      <c r="BU21">
        <v>74.5</v>
      </c>
      <c r="BV21">
        <v>74</v>
      </c>
      <c r="BW21">
        <v>72.599999999999994</v>
      </c>
      <c r="BX21">
        <v>68.900000000000006</v>
      </c>
      <c r="BY21">
        <v>67.599999999999994</v>
      </c>
      <c r="BZ21">
        <v>66.900000000000006</v>
      </c>
      <c r="CA21">
        <v>65.3</v>
      </c>
      <c r="CB21">
        <v>65.2</v>
      </c>
      <c r="CC21">
        <v>70.099999999999994</v>
      </c>
      <c r="CD21">
        <v>70.2</v>
      </c>
      <c r="CE21">
        <v>64.8</v>
      </c>
      <c r="CF21">
        <v>70.400000000000006</v>
      </c>
      <c r="CG21">
        <v>72.099999999999994</v>
      </c>
      <c r="CH21">
        <v>73.7</v>
      </c>
      <c r="CI21">
        <v>70.099999999999994</v>
      </c>
      <c r="CJ21">
        <v>77</v>
      </c>
      <c r="CK21">
        <v>65.099999999999994</v>
      </c>
      <c r="CL21">
        <v>71.3</v>
      </c>
      <c r="CM21">
        <v>72.3</v>
      </c>
      <c r="CN21">
        <v>71.5</v>
      </c>
      <c r="CO21">
        <v>70.400000000000006</v>
      </c>
      <c r="CP21">
        <v>72</v>
      </c>
      <c r="CQ21">
        <v>48.3</v>
      </c>
      <c r="CR21">
        <v>68.900000000000006</v>
      </c>
      <c r="CS21">
        <v>58.2</v>
      </c>
      <c r="CT21">
        <v>65</v>
      </c>
      <c r="CU21">
        <v>11.5</v>
      </c>
      <c r="CV21">
        <v>29.8</v>
      </c>
      <c r="CX21">
        <v>54.4</v>
      </c>
      <c r="CY21">
        <v>60</v>
      </c>
      <c r="CZ21">
        <v>53.2</v>
      </c>
      <c r="DA21">
        <v>36.799999999999997</v>
      </c>
      <c r="DB21">
        <v>52.1</v>
      </c>
      <c r="DC21">
        <v>50.9</v>
      </c>
      <c r="DD21">
        <v>51.5</v>
      </c>
      <c r="DE21">
        <v>51.5</v>
      </c>
      <c r="DF21">
        <v>57.1</v>
      </c>
      <c r="DG21">
        <v>67.400000000000006</v>
      </c>
      <c r="DH21">
        <v>72.400000000000006</v>
      </c>
      <c r="DI21">
        <v>70.099999999999994</v>
      </c>
      <c r="DJ21">
        <v>73.3</v>
      </c>
      <c r="DK21">
        <v>74.3</v>
      </c>
      <c r="DL21">
        <v>81</v>
      </c>
      <c r="DM21">
        <v>66</v>
      </c>
      <c r="DN21">
        <v>79.599999999999994</v>
      </c>
      <c r="DO21">
        <v>79</v>
      </c>
      <c r="DP21">
        <v>7.33</v>
      </c>
      <c r="DQ21">
        <v>81.3</v>
      </c>
      <c r="DR21">
        <v>79.599999999999994</v>
      </c>
      <c r="DS21">
        <v>71.2</v>
      </c>
      <c r="DT21">
        <v>82.1</v>
      </c>
      <c r="DU21">
        <v>76.5</v>
      </c>
      <c r="DV21">
        <v>82.7</v>
      </c>
      <c r="DW21">
        <v>76.8</v>
      </c>
      <c r="DX21">
        <v>82.5</v>
      </c>
      <c r="DZ21">
        <v>81</v>
      </c>
      <c r="EA21">
        <v>71.900000000000006</v>
      </c>
      <c r="EB21">
        <v>74.2</v>
      </c>
      <c r="EC21">
        <v>63.4</v>
      </c>
      <c r="ED21">
        <v>72.3</v>
      </c>
      <c r="EE21">
        <v>71.2</v>
      </c>
      <c r="EF21">
        <v>71.3</v>
      </c>
    </row>
    <row r="22" spans="1:136">
      <c r="A22" s="26"/>
      <c r="B22" t="s">
        <v>8</v>
      </c>
      <c r="D22">
        <v>22.5</v>
      </c>
      <c r="E22">
        <v>56.6</v>
      </c>
      <c r="F22">
        <v>68.2</v>
      </c>
      <c r="G22">
        <v>68.400000000000006</v>
      </c>
      <c r="H22">
        <v>69.3</v>
      </c>
      <c r="I22">
        <v>70.3</v>
      </c>
      <c r="J22">
        <v>69</v>
      </c>
      <c r="K22">
        <v>18.2</v>
      </c>
      <c r="L22">
        <v>15.8</v>
      </c>
      <c r="M22">
        <v>26</v>
      </c>
      <c r="N22">
        <v>22.6</v>
      </c>
      <c r="O22">
        <v>27.4</v>
      </c>
      <c r="P22">
        <v>40.1</v>
      </c>
      <c r="Q22">
        <v>40.5</v>
      </c>
      <c r="R22">
        <v>30</v>
      </c>
      <c r="S22">
        <v>18.5</v>
      </c>
      <c r="T22">
        <v>23.6</v>
      </c>
      <c r="U22">
        <v>19.5</v>
      </c>
      <c r="V22">
        <v>19.7</v>
      </c>
      <c r="W22">
        <v>13.4</v>
      </c>
      <c r="X22">
        <v>20.6</v>
      </c>
      <c r="Y22">
        <v>9.6</v>
      </c>
      <c r="Z22">
        <v>12.3</v>
      </c>
      <c r="AA22">
        <v>14.3</v>
      </c>
      <c r="AB22">
        <v>8.6</v>
      </c>
      <c r="AC22">
        <v>10.1</v>
      </c>
      <c r="AD22">
        <v>10.3</v>
      </c>
      <c r="AE22">
        <v>18.100000000000001</v>
      </c>
      <c r="AF22">
        <v>16.7</v>
      </c>
      <c r="AG22">
        <v>19.5</v>
      </c>
      <c r="AH22">
        <v>16.2</v>
      </c>
      <c r="AI22">
        <v>18.5</v>
      </c>
      <c r="AJ22">
        <v>27.5</v>
      </c>
      <c r="AK22">
        <v>62.6</v>
      </c>
      <c r="AL22">
        <v>65</v>
      </c>
      <c r="AM22">
        <v>47.7</v>
      </c>
      <c r="AN22">
        <v>63.2</v>
      </c>
      <c r="AO22">
        <v>50.5</v>
      </c>
      <c r="AP22">
        <v>55.4</v>
      </c>
      <c r="AQ22">
        <v>55.6</v>
      </c>
      <c r="AR22">
        <v>67.5</v>
      </c>
      <c r="AS22">
        <v>53.8</v>
      </c>
      <c r="AT22">
        <v>46.2</v>
      </c>
      <c r="AU22">
        <v>64.099999999999994</v>
      </c>
      <c r="AV22">
        <v>59.2</v>
      </c>
      <c r="AW22">
        <v>59.2</v>
      </c>
      <c r="AX22">
        <v>61.2</v>
      </c>
      <c r="AY22">
        <v>63.7</v>
      </c>
      <c r="AZ22">
        <v>62.5</v>
      </c>
      <c r="BA22">
        <v>51.2</v>
      </c>
      <c r="BB22">
        <v>60.2</v>
      </c>
      <c r="BC22">
        <v>66.7</v>
      </c>
      <c r="BD22">
        <v>64.599999999999994</v>
      </c>
      <c r="BE22">
        <v>65.900000000000006</v>
      </c>
      <c r="BF22">
        <v>70.099999999999994</v>
      </c>
      <c r="BG22">
        <v>61.2</v>
      </c>
      <c r="BH22">
        <v>66.099999999999994</v>
      </c>
      <c r="BI22">
        <v>63.6</v>
      </c>
      <c r="BJ22">
        <v>57.6</v>
      </c>
      <c r="BK22">
        <v>60.4</v>
      </c>
      <c r="BL22">
        <v>68.7</v>
      </c>
      <c r="BM22">
        <v>70.7</v>
      </c>
      <c r="BN22">
        <v>67.2</v>
      </c>
      <c r="BO22">
        <v>66</v>
      </c>
      <c r="BP22">
        <v>69.099999999999994</v>
      </c>
      <c r="BQ22">
        <v>59.9</v>
      </c>
      <c r="BR22">
        <v>58.4</v>
      </c>
      <c r="BS22">
        <v>77.5</v>
      </c>
      <c r="BT22">
        <v>68.7</v>
      </c>
      <c r="BU22">
        <v>74.8</v>
      </c>
      <c r="BV22">
        <v>71.8</v>
      </c>
      <c r="BW22">
        <v>70.099999999999994</v>
      </c>
      <c r="BX22">
        <v>65.3</v>
      </c>
      <c r="BY22">
        <v>65.400000000000006</v>
      </c>
      <c r="BZ22">
        <v>65.2</v>
      </c>
      <c r="CA22">
        <v>67.5</v>
      </c>
      <c r="CB22">
        <v>68.7</v>
      </c>
      <c r="CC22">
        <v>65.7</v>
      </c>
      <c r="CD22">
        <v>67.3</v>
      </c>
      <c r="CE22">
        <v>70.7</v>
      </c>
      <c r="CF22">
        <v>73.599999999999994</v>
      </c>
      <c r="CG22">
        <v>70.400000000000006</v>
      </c>
      <c r="CH22">
        <v>75.8</v>
      </c>
      <c r="CI22">
        <v>72.7</v>
      </c>
      <c r="CJ22">
        <v>76.7</v>
      </c>
      <c r="CK22">
        <v>65.8</v>
      </c>
      <c r="CL22">
        <v>70.099999999999994</v>
      </c>
      <c r="CM22">
        <v>70.400000000000006</v>
      </c>
      <c r="CN22">
        <v>67.8</v>
      </c>
      <c r="CO22">
        <v>68.900000000000006</v>
      </c>
      <c r="CP22">
        <v>79.3</v>
      </c>
      <c r="CQ22">
        <v>54</v>
      </c>
      <c r="CR22">
        <v>62.1</v>
      </c>
      <c r="CS22">
        <v>64.3</v>
      </c>
      <c r="CT22">
        <v>61.6</v>
      </c>
      <c r="CU22">
        <v>47.5</v>
      </c>
      <c r="CV22">
        <v>15.5</v>
      </c>
      <c r="CX22">
        <v>56.4</v>
      </c>
      <c r="CY22">
        <v>43.7</v>
      </c>
      <c r="CZ22">
        <v>36</v>
      </c>
      <c r="DA22">
        <v>9.9</v>
      </c>
      <c r="DB22">
        <v>10.4</v>
      </c>
      <c r="DC22">
        <v>8.5</v>
      </c>
      <c r="DD22">
        <v>10.3</v>
      </c>
      <c r="DE22">
        <v>10.3</v>
      </c>
      <c r="DF22">
        <v>30.4</v>
      </c>
      <c r="DG22">
        <v>29.1</v>
      </c>
      <c r="DH22">
        <v>49</v>
      </c>
      <c r="DI22">
        <v>55.1</v>
      </c>
      <c r="DJ22">
        <v>68</v>
      </c>
      <c r="DK22">
        <v>59.6</v>
      </c>
      <c r="DL22">
        <v>75.2</v>
      </c>
      <c r="DM22">
        <v>49.5</v>
      </c>
      <c r="DN22">
        <v>73.2</v>
      </c>
      <c r="DO22">
        <v>73.2</v>
      </c>
      <c r="DP22">
        <v>7.29</v>
      </c>
      <c r="DQ22">
        <v>68</v>
      </c>
      <c r="DR22">
        <v>77.3</v>
      </c>
      <c r="DS22">
        <v>71</v>
      </c>
      <c r="DT22">
        <v>83.9</v>
      </c>
      <c r="DU22">
        <v>77</v>
      </c>
      <c r="DV22">
        <v>83.8</v>
      </c>
      <c r="DW22">
        <v>78.8</v>
      </c>
      <c r="DX22">
        <v>82.4</v>
      </c>
      <c r="DZ22">
        <v>80.099999999999994</v>
      </c>
      <c r="EA22">
        <v>72.3</v>
      </c>
      <c r="EB22">
        <v>73.5</v>
      </c>
      <c r="EC22">
        <v>68.400000000000006</v>
      </c>
      <c r="ED22">
        <v>75.400000000000006</v>
      </c>
      <c r="EE22">
        <v>73.5</v>
      </c>
      <c r="EF22">
        <v>73.400000000000006</v>
      </c>
    </row>
    <row r="23" spans="1:136">
      <c r="A23" s="26"/>
      <c r="B23" t="s">
        <v>9</v>
      </c>
      <c r="D23">
        <v>21.7</v>
      </c>
      <c r="E23">
        <v>51.2</v>
      </c>
      <c r="F23">
        <v>67.400000000000006</v>
      </c>
      <c r="G23">
        <v>70.2</v>
      </c>
      <c r="H23">
        <v>76.400000000000006</v>
      </c>
      <c r="I23">
        <v>66.400000000000006</v>
      </c>
      <c r="J23">
        <v>59.7</v>
      </c>
      <c r="K23">
        <v>19.3</v>
      </c>
      <c r="L23">
        <v>16.100000000000001</v>
      </c>
      <c r="M23">
        <v>9.6</v>
      </c>
      <c r="N23">
        <v>11.4</v>
      </c>
      <c r="O23">
        <v>13.6</v>
      </c>
      <c r="P23">
        <v>15.7</v>
      </c>
      <c r="Q23">
        <v>16.7</v>
      </c>
      <c r="R23">
        <v>16.3</v>
      </c>
      <c r="S23">
        <v>10.4</v>
      </c>
      <c r="T23">
        <v>12.2</v>
      </c>
      <c r="U23">
        <v>13.4</v>
      </c>
      <c r="V23">
        <v>14.6</v>
      </c>
      <c r="W23">
        <v>7.9</v>
      </c>
      <c r="X23">
        <v>18.399999999999999</v>
      </c>
      <c r="Y23">
        <v>6</v>
      </c>
      <c r="Z23">
        <v>8.8000000000000007</v>
      </c>
      <c r="AA23">
        <v>9.5</v>
      </c>
      <c r="AB23">
        <v>10.4</v>
      </c>
      <c r="AC23">
        <v>6.7</v>
      </c>
      <c r="AD23">
        <v>4.5</v>
      </c>
      <c r="AE23">
        <v>7.1</v>
      </c>
      <c r="AF23">
        <v>5.7</v>
      </c>
      <c r="AG23">
        <v>6.7</v>
      </c>
      <c r="AH23">
        <v>8.8000000000000007</v>
      </c>
      <c r="AI23">
        <v>10.1</v>
      </c>
      <c r="AJ23">
        <v>15.6</v>
      </c>
      <c r="AK23">
        <v>38.200000000000003</v>
      </c>
      <c r="AL23">
        <v>44</v>
      </c>
      <c r="AM23">
        <v>41</v>
      </c>
      <c r="AN23">
        <v>61.8</v>
      </c>
      <c r="AO23">
        <v>42.5</v>
      </c>
      <c r="AP23">
        <v>45.1</v>
      </c>
      <c r="AQ23">
        <v>45.7</v>
      </c>
      <c r="AR23">
        <v>67.099999999999994</v>
      </c>
      <c r="AS23">
        <v>41.6</v>
      </c>
      <c r="AT23">
        <v>49.9</v>
      </c>
      <c r="AU23">
        <v>45.2</v>
      </c>
      <c r="AV23">
        <v>51.7</v>
      </c>
      <c r="AW23">
        <v>51.2</v>
      </c>
      <c r="AX23">
        <v>56.2</v>
      </c>
      <c r="AY23">
        <v>53.6</v>
      </c>
      <c r="AZ23">
        <v>56.9</v>
      </c>
      <c r="BA23">
        <v>57.6</v>
      </c>
      <c r="BB23">
        <v>60.7</v>
      </c>
      <c r="BC23">
        <v>62.3</v>
      </c>
      <c r="BD23">
        <v>65.400000000000006</v>
      </c>
      <c r="BE23">
        <v>67.400000000000006</v>
      </c>
      <c r="BF23">
        <v>63.5</v>
      </c>
      <c r="BG23">
        <v>67.400000000000006</v>
      </c>
      <c r="BH23">
        <v>62.4</v>
      </c>
      <c r="BI23">
        <v>48.2</v>
      </c>
      <c r="BJ23">
        <v>57.7</v>
      </c>
      <c r="BK23">
        <v>57.5</v>
      </c>
      <c r="BL23">
        <v>63.4</v>
      </c>
      <c r="BM23">
        <v>64.3</v>
      </c>
      <c r="BN23">
        <v>65.400000000000006</v>
      </c>
      <c r="BO23">
        <v>60.8</v>
      </c>
      <c r="BP23">
        <v>66.099999999999994</v>
      </c>
      <c r="BQ23">
        <v>55</v>
      </c>
      <c r="BR23">
        <v>62.4</v>
      </c>
      <c r="BS23">
        <v>75.2</v>
      </c>
      <c r="BT23">
        <v>63.3</v>
      </c>
      <c r="BU23">
        <v>68.2</v>
      </c>
      <c r="BV23">
        <v>68.7</v>
      </c>
      <c r="BW23">
        <v>70.2</v>
      </c>
      <c r="BX23">
        <v>71.2</v>
      </c>
      <c r="BY23">
        <v>70.099999999999994</v>
      </c>
      <c r="BZ23">
        <v>70.3</v>
      </c>
      <c r="CA23">
        <v>67.8</v>
      </c>
      <c r="CB23">
        <v>70.2</v>
      </c>
      <c r="CC23">
        <v>70.2</v>
      </c>
      <c r="CD23">
        <v>68.7</v>
      </c>
      <c r="CE23">
        <v>71.2</v>
      </c>
      <c r="CF23">
        <v>69.7</v>
      </c>
      <c r="CG23">
        <v>71</v>
      </c>
      <c r="CH23">
        <v>68.2</v>
      </c>
      <c r="CI23">
        <v>67.400000000000006</v>
      </c>
      <c r="CJ23">
        <v>75.400000000000006</v>
      </c>
      <c r="CK23">
        <v>66.3</v>
      </c>
      <c r="CL23">
        <v>72.400000000000006</v>
      </c>
      <c r="CM23">
        <v>71.3</v>
      </c>
      <c r="CN23">
        <v>65.8</v>
      </c>
      <c r="CO23">
        <v>69.8</v>
      </c>
      <c r="CP23">
        <v>74.5</v>
      </c>
      <c r="CQ23">
        <v>54.4</v>
      </c>
      <c r="CR23">
        <v>56.9</v>
      </c>
      <c r="CS23">
        <v>70.099999999999994</v>
      </c>
      <c r="CT23">
        <v>56.3</v>
      </c>
      <c r="CU23">
        <v>53.2</v>
      </c>
      <c r="CV23">
        <v>13.6</v>
      </c>
      <c r="CX23">
        <v>48.8</v>
      </c>
      <c r="CY23">
        <v>29</v>
      </c>
      <c r="CZ23">
        <v>30.8</v>
      </c>
      <c r="DA23">
        <v>16.899999999999999</v>
      </c>
      <c r="DB23">
        <v>26.9</v>
      </c>
      <c r="DC23">
        <v>32</v>
      </c>
      <c r="DD23">
        <v>31.9</v>
      </c>
      <c r="DE23">
        <v>31.9</v>
      </c>
      <c r="DF23">
        <v>54.2</v>
      </c>
      <c r="DG23">
        <v>40.6</v>
      </c>
      <c r="DH23">
        <v>65.5</v>
      </c>
      <c r="DI23">
        <v>61.4</v>
      </c>
      <c r="DJ23">
        <v>72.2</v>
      </c>
      <c r="DK23">
        <v>71.5</v>
      </c>
      <c r="DL23">
        <v>78.5</v>
      </c>
      <c r="DM23">
        <v>69</v>
      </c>
      <c r="DN23">
        <v>79.3</v>
      </c>
      <c r="DO23">
        <v>77</v>
      </c>
      <c r="DP23">
        <v>7.28</v>
      </c>
      <c r="DQ23">
        <v>87.9</v>
      </c>
      <c r="DR23">
        <v>78.5</v>
      </c>
      <c r="DS23">
        <v>60.8</v>
      </c>
      <c r="DT23">
        <v>77.7</v>
      </c>
      <c r="DU23">
        <v>70.099999999999994</v>
      </c>
      <c r="DV23">
        <v>78.900000000000006</v>
      </c>
      <c r="DW23">
        <v>72.5</v>
      </c>
      <c r="DX23">
        <v>78</v>
      </c>
      <c r="DZ23">
        <v>77.7</v>
      </c>
      <c r="EA23">
        <v>71.400000000000006</v>
      </c>
      <c r="EB23">
        <v>70.3</v>
      </c>
      <c r="EC23">
        <v>58.7</v>
      </c>
      <c r="ED23">
        <v>67.5</v>
      </c>
      <c r="EE23">
        <v>70.5</v>
      </c>
      <c r="EF23">
        <v>80.400000000000006</v>
      </c>
    </row>
    <row r="25" spans="1:136" ht="33" customHeight="1">
      <c r="B25" s="21" t="s">
        <v>11</v>
      </c>
    </row>
    <row r="26" spans="1:136">
      <c r="C26">
        <v>1</v>
      </c>
      <c r="D26">
        <v>3</v>
      </c>
      <c r="E26">
        <v>5</v>
      </c>
      <c r="F26">
        <v>7</v>
      </c>
      <c r="G26">
        <v>9</v>
      </c>
      <c r="H26">
        <v>11</v>
      </c>
      <c r="I26">
        <v>13</v>
      </c>
      <c r="J26">
        <v>15</v>
      </c>
      <c r="K26">
        <v>17</v>
      </c>
      <c r="L26">
        <v>19</v>
      </c>
      <c r="M26">
        <v>21</v>
      </c>
      <c r="N26">
        <v>23</v>
      </c>
      <c r="O26">
        <v>25</v>
      </c>
      <c r="P26">
        <v>27</v>
      </c>
      <c r="Q26">
        <v>29</v>
      </c>
      <c r="R26">
        <v>31</v>
      </c>
      <c r="S26">
        <v>33</v>
      </c>
      <c r="T26">
        <v>35</v>
      </c>
      <c r="U26">
        <v>37</v>
      </c>
      <c r="V26">
        <v>39</v>
      </c>
      <c r="W26">
        <v>41</v>
      </c>
      <c r="X26">
        <v>43</v>
      </c>
      <c r="Y26">
        <v>45</v>
      </c>
      <c r="Z26">
        <v>47</v>
      </c>
      <c r="AA26">
        <v>49</v>
      </c>
      <c r="AB26">
        <v>51</v>
      </c>
      <c r="AC26">
        <v>53</v>
      </c>
      <c r="AD26">
        <v>55</v>
      </c>
      <c r="AE26">
        <v>57</v>
      </c>
      <c r="AF26">
        <v>59</v>
      </c>
      <c r="AG26">
        <v>61</v>
      </c>
      <c r="AH26">
        <v>63</v>
      </c>
      <c r="AI26">
        <v>65</v>
      </c>
      <c r="AJ26">
        <v>67</v>
      </c>
      <c r="AK26">
        <v>69</v>
      </c>
      <c r="AL26">
        <v>71</v>
      </c>
      <c r="AM26">
        <v>73</v>
      </c>
      <c r="AN26">
        <v>75</v>
      </c>
      <c r="AO26">
        <v>77</v>
      </c>
      <c r="AP26">
        <v>79</v>
      </c>
      <c r="AQ26">
        <v>81</v>
      </c>
      <c r="AR26">
        <v>83</v>
      </c>
      <c r="AS26">
        <v>85</v>
      </c>
      <c r="AT26">
        <v>87</v>
      </c>
      <c r="AU26">
        <v>89</v>
      </c>
      <c r="AV26">
        <v>91</v>
      </c>
      <c r="AW26">
        <v>93</v>
      </c>
      <c r="AX26">
        <v>95</v>
      </c>
      <c r="AY26">
        <v>97</v>
      </c>
      <c r="AZ26">
        <v>99</v>
      </c>
      <c r="BA26">
        <v>101</v>
      </c>
      <c r="BB26">
        <v>103</v>
      </c>
      <c r="BC26">
        <v>105</v>
      </c>
      <c r="BD26">
        <v>107</v>
      </c>
      <c r="BE26">
        <v>109</v>
      </c>
      <c r="BF26">
        <v>111</v>
      </c>
      <c r="BG26">
        <v>113</v>
      </c>
      <c r="BH26">
        <v>115</v>
      </c>
      <c r="BI26">
        <v>117</v>
      </c>
      <c r="BJ26">
        <v>119</v>
      </c>
      <c r="BK26">
        <v>121</v>
      </c>
      <c r="BL26">
        <v>123</v>
      </c>
      <c r="BM26">
        <v>125</v>
      </c>
      <c r="BN26">
        <v>127</v>
      </c>
      <c r="BO26">
        <v>129</v>
      </c>
      <c r="BP26">
        <v>131</v>
      </c>
      <c r="BQ26">
        <v>133</v>
      </c>
    </row>
    <row r="27" spans="1:136">
      <c r="A27" s="26" t="s">
        <v>108</v>
      </c>
      <c r="B27" t="s">
        <v>1</v>
      </c>
      <c r="C27">
        <v>7.19</v>
      </c>
      <c r="D27">
        <v>7.24</v>
      </c>
      <c r="E27">
        <v>6.98</v>
      </c>
      <c r="F27">
        <v>7.14</v>
      </c>
      <c r="G27">
        <v>6.14</v>
      </c>
      <c r="H27">
        <v>6.01</v>
      </c>
      <c r="I27">
        <v>5.93</v>
      </c>
      <c r="J27">
        <v>5.74</v>
      </c>
      <c r="K27">
        <v>5.76</v>
      </c>
      <c r="L27">
        <v>5.57</v>
      </c>
      <c r="M27">
        <v>5.78</v>
      </c>
      <c r="N27">
        <v>5.77</v>
      </c>
      <c r="O27">
        <v>5.71</v>
      </c>
      <c r="P27">
        <v>5.57</v>
      </c>
      <c r="Q27">
        <v>5.81</v>
      </c>
      <c r="R27">
        <v>6.36</v>
      </c>
      <c r="S27">
        <v>6.54</v>
      </c>
      <c r="T27">
        <v>7.1</v>
      </c>
      <c r="U27">
        <v>6.92</v>
      </c>
      <c r="V27">
        <v>6.92</v>
      </c>
      <c r="W27">
        <v>6.87</v>
      </c>
      <c r="X27">
        <v>6.83</v>
      </c>
      <c r="Y27">
        <v>7.14</v>
      </c>
      <c r="Z27">
        <v>7.1</v>
      </c>
      <c r="AA27">
        <v>6.89</v>
      </c>
      <c r="AB27">
        <v>7.01</v>
      </c>
      <c r="AC27">
        <v>6.94</v>
      </c>
      <c r="AD27">
        <v>7.01</v>
      </c>
      <c r="AE27">
        <v>7.29</v>
      </c>
      <c r="AF27">
        <v>7.17</v>
      </c>
      <c r="AG27">
        <v>7.11</v>
      </c>
      <c r="AH27">
        <v>7.09</v>
      </c>
      <c r="AI27">
        <v>7.8</v>
      </c>
      <c r="AJ27">
        <v>7</v>
      </c>
      <c r="AK27">
        <v>7.03</v>
      </c>
      <c r="AL27">
        <v>7.32</v>
      </c>
      <c r="AM27">
        <v>7.31</v>
      </c>
      <c r="AN27">
        <v>7.21</v>
      </c>
      <c r="AO27">
        <v>7.22</v>
      </c>
      <c r="AP27">
        <v>7.24</v>
      </c>
      <c r="AQ27">
        <v>7.26</v>
      </c>
      <c r="AR27">
        <v>7.31</v>
      </c>
      <c r="AS27">
        <v>7.3</v>
      </c>
      <c r="AT27">
        <v>7.32</v>
      </c>
      <c r="AU27">
        <v>7.35</v>
      </c>
      <c r="AV27">
        <v>7.52</v>
      </c>
      <c r="AW27">
        <v>6.81</v>
      </c>
      <c r="AY27">
        <v>5.96</v>
      </c>
      <c r="AZ27">
        <v>7.08</v>
      </c>
      <c r="BA27">
        <v>7.32</v>
      </c>
      <c r="BB27">
        <v>7.28</v>
      </c>
      <c r="BC27">
        <v>7.3</v>
      </c>
      <c r="BD27">
        <v>7.31</v>
      </c>
      <c r="BE27">
        <v>7.19</v>
      </c>
      <c r="BF27">
        <v>7.28</v>
      </c>
      <c r="BG27">
        <v>7.55</v>
      </c>
      <c r="BH27">
        <v>7.21</v>
      </c>
      <c r="BI27">
        <v>7.29</v>
      </c>
      <c r="BK27">
        <v>7.31</v>
      </c>
      <c r="BL27">
        <v>7.4</v>
      </c>
      <c r="BN27">
        <v>7.18</v>
      </c>
      <c r="BO27">
        <v>7.28</v>
      </c>
      <c r="BP27">
        <v>7.27</v>
      </c>
      <c r="BQ27">
        <v>7.34</v>
      </c>
    </row>
    <row r="28" spans="1:136">
      <c r="A28" s="26"/>
      <c r="B28" t="s">
        <v>2</v>
      </c>
      <c r="C28">
        <v>7.19</v>
      </c>
      <c r="D28">
        <v>7.32</v>
      </c>
      <c r="E28">
        <v>6.89</v>
      </c>
      <c r="F28">
        <v>7.24</v>
      </c>
      <c r="G28">
        <v>6.16</v>
      </c>
      <c r="H28">
        <v>6.01</v>
      </c>
      <c r="I28">
        <v>5.8</v>
      </c>
      <c r="J28">
        <v>5.64</v>
      </c>
      <c r="K28">
        <v>5.65</v>
      </c>
      <c r="L28">
        <v>5.66</v>
      </c>
      <c r="M28">
        <v>5.66</v>
      </c>
      <c r="N28">
        <v>5.82</v>
      </c>
      <c r="O28">
        <v>5.76</v>
      </c>
      <c r="P28">
        <v>5.59</v>
      </c>
      <c r="Q28">
        <v>5.79</v>
      </c>
      <c r="R28">
        <v>6.02</v>
      </c>
      <c r="S28">
        <v>6.03</v>
      </c>
      <c r="T28">
        <v>7.09</v>
      </c>
      <c r="U28">
        <v>7.06</v>
      </c>
      <c r="V28">
        <v>7.06</v>
      </c>
      <c r="W28">
        <v>6.99</v>
      </c>
      <c r="X28">
        <v>6.99</v>
      </c>
      <c r="Y28">
        <v>7.13</v>
      </c>
      <c r="Z28">
        <v>7.12</v>
      </c>
      <c r="AA28">
        <v>7.08</v>
      </c>
      <c r="AB28">
        <v>7.05</v>
      </c>
      <c r="AC28">
        <v>7.03</v>
      </c>
      <c r="AD28">
        <v>7.21</v>
      </c>
      <c r="AE28">
        <v>7.31</v>
      </c>
      <c r="AF28">
        <v>7.21</v>
      </c>
      <c r="AG28">
        <v>7.16</v>
      </c>
      <c r="AH28">
        <v>7.29</v>
      </c>
      <c r="AI28">
        <v>7.15</v>
      </c>
      <c r="AJ28">
        <v>7.13</v>
      </c>
      <c r="AK28">
        <v>7.11</v>
      </c>
      <c r="AL28">
        <v>7.21</v>
      </c>
      <c r="AM28">
        <v>7.21</v>
      </c>
      <c r="AN28">
        <v>7.25</v>
      </c>
      <c r="AO28">
        <v>7.26</v>
      </c>
      <c r="AP28">
        <v>7.27</v>
      </c>
      <c r="AQ28">
        <v>7.32</v>
      </c>
      <c r="AR28">
        <v>7.3</v>
      </c>
      <c r="AS28">
        <v>7.31</v>
      </c>
      <c r="AT28">
        <v>7.28</v>
      </c>
      <c r="AU28">
        <v>7.28</v>
      </c>
      <c r="AV28">
        <v>7.54</v>
      </c>
      <c r="AW28">
        <v>6.98</v>
      </c>
      <c r="AY28">
        <v>6.08</v>
      </c>
      <c r="AZ28">
        <v>6.81</v>
      </c>
      <c r="BA28">
        <v>7.18</v>
      </c>
      <c r="BB28">
        <v>7.17</v>
      </c>
      <c r="BC28">
        <v>7.34</v>
      </c>
      <c r="BD28">
        <v>7.25</v>
      </c>
      <c r="BE28">
        <v>7.23</v>
      </c>
      <c r="BF28">
        <v>7.3</v>
      </c>
      <c r="BG28">
        <v>7.37</v>
      </c>
      <c r="BH28">
        <v>7.19</v>
      </c>
      <c r="BI28">
        <v>7.32</v>
      </c>
      <c r="BK28">
        <v>7.35</v>
      </c>
      <c r="BL28">
        <v>7.43</v>
      </c>
      <c r="BN28">
        <v>7.27</v>
      </c>
      <c r="BO28">
        <v>7.31</v>
      </c>
      <c r="BP28">
        <v>7.3</v>
      </c>
      <c r="BQ28">
        <v>7.21</v>
      </c>
    </row>
    <row r="29" spans="1:136">
      <c r="A29" s="26"/>
      <c r="B29" t="s">
        <v>3</v>
      </c>
      <c r="C29">
        <v>7.19</v>
      </c>
      <c r="D29">
        <v>7.14</v>
      </c>
      <c r="E29">
        <v>6.91</v>
      </c>
      <c r="F29">
        <v>7.05</v>
      </c>
      <c r="G29">
        <v>5.78</v>
      </c>
      <c r="H29">
        <v>5.97</v>
      </c>
      <c r="I29">
        <v>5.77</v>
      </c>
      <c r="J29">
        <v>5.77</v>
      </c>
      <c r="K29">
        <v>5.68</v>
      </c>
      <c r="L29">
        <v>5.68</v>
      </c>
      <c r="M29">
        <v>5.82</v>
      </c>
      <c r="N29">
        <v>6.01</v>
      </c>
      <c r="O29">
        <v>5.87</v>
      </c>
      <c r="P29">
        <v>5.62</v>
      </c>
      <c r="Q29">
        <v>5.79</v>
      </c>
      <c r="R29">
        <v>6.42</v>
      </c>
      <c r="S29">
        <v>6.51</v>
      </c>
      <c r="T29">
        <v>7.11</v>
      </c>
      <c r="U29">
        <v>7.01</v>
      </c>
      <c r="V29">
        <v>7.01</v>
      </c>
      <c r="W29">
        <v>6.96</v>
      </c>
      <c r="X29">
        <v>6.97</v>
      </c>
      <c r="Y29">
        <v>7.19</v>
      </c>
      <c r="Z29">
        <v>7.13</v>
      </c>
      <c r="AA29">
        <v>7.05</v>
      </c>
      <c r="AB29">
        <v>7.11</v>
      </c>
      <c r="AC29">
        <v>7.12</v>
      </c>
      <c r="AD29">
        <v>7.15</v>
      </c>
      <c r="AE29">
        <v>7.39</v>
      </c>
      <c r="AF29">
        <v>7.25</v>
      </c>
      <c r="AG29">
        <v>7.21</v>
      </c>
      <c r="AH29">
        <v>7.32</v>
      </c>
      <c r="AI29">
        <v>7.27</v>
      </c>
      <c r="AJ29">
        <v>7.14</v>
      </c>
      <c r="AK29">
        <v>7.12</v>
      </c>
      <c r="AL29">
        <v>7.32</v>
      </c>
      <c r="AM29">
        <v>7.23</v>
      </c>
      <c r="AN29">
        <v>7.12</v>
      </c>
      <c r="AO29">
        <v>7.17</v>
      </c>
      <c r="AP29">
        <v>7.21</v>
      </c>
      <c r="AQ29">
        <v>7.21</v>
      </c>
      <c r="AR29">
        <v>7.28</v>
      </c>
      <c r="AS29">
        <v>7.26</v>
      </c>
      <c r="AT29">
        <v>7.31</v>
      </c>
      <c r="AU29">
        <v>7.37</v>
      </c>
      <c r="AV29">
        <v>7.52</v>
      </c>
      <c r="AW29">
        <v>7.07</v>
      </c>
      <c r="AY29">
        <v>6.32</v>
      </c>
      <c r="AZ29">
        <v>9.26</v>
      </c>
      <c r="BA29">
        <v>8.4600000000000009</v>
      </c>
      <c r="BB29">
        <v>7.22</v>
      </c>
      <c r="BC29">
        <v>6.89</v>
      </c>
      <c r="BD29">
        <v>6.76</v>
      </c>
      <c r="BE29">
        <v>7.01</v>
      </c>
      <c r="BF29">
        <v>7.17</v>
      </c>
      <c r="BG29">
        <v>7.3</v>
      </c>
      <c r="BH29">
        <v>7.16</v>
      </c>
      <c r="BI29">
        <v>7.33</v>
      </c>
      <c r="BK29">
        <v>7.3</v>
      </c>
      <c r="BL29">
        <v>7.36</v>
      </c>
      <c r="BN29">
        <v>7.31</v>
      </c>
      <c r="BO29">
        <v>7.34</v>
      </c>
      <c r="BP29">
        <v>7.34</v>
      </c>
      <c r="BQ29">
        <v>7.32</v>
      </c>
    </row>
    <row r="30" spans="1:136">
      <c r="A30" s="26" t="s">
        <v>109</v>
      </c>
      <c r="B30" t="s">
        <v>4</v>
      </c>
      <c r="C30">
        <v>7.19</v>
      </c>
      <c r="D30">
        <v>7.2</v>
      </c>
      <c r="E30">
        <v>6.61</v>
      </c>
      <c r="F30">
        <v>7.13</v>
      </c>
      <c r="G30">
        <v>6.86</v>
      </c>
      <c r="H30">
        <v>7.15</v>
      </c>
      <c r="I30">
        <v>7.32</v>
      </c>
      <c r="J30">
        <v>7.08</v>
      </c>
      <c r="K30">
        <v>7.16</v>
      </c>
      <c r="L30">
        <v>7.2</v>
      </c>
      <c r="M30">
        <v>7.24</v>
      </c>
      <c r="N30">
        <v>7.11</v>
      </c>
      <c r="O30">
        <v>7.12</v>
      </c>
      <c r="P30">
        <v>7.21</v>
      </c>
      <c r="Q30">
        <v>7.08</v>
      </c>
      <c r="R30">
        <v>7.17</v>
      </c>
      <c r="S30">
        <v>7.18</v>
      </c>
      <c r="T30">
        <v>7.05</v>
      </c>
      <c r="U30">
        <v>7.24</v>
      </c>
      <c r="V30">
        <v>7.24</v>
      </c>
      <c r="W30">
        <v>7.14</v>
      </c>
      <c r="X30">
        <v>7.22</v>
      </c>
      <c r="Y30">
        <v>7.26</v>
      </c>
      <c r="Z30">
        <v>7.19</v>
      </c>
      <c r="AA30">
        <v>7.24</v>
      </c>
      <c r="AB30">
        <v>7.32</v>
      </c>
      <c r="AC30">
        <v>7.25</v>
      </c>
      <c r="AD30">
        <v>7.28</v>
      </c>
      <c r="AE30">
        <v>7.35</v>
      </c>
      <c r="AF30">
        <v>7.31</v>
      </c>
      <c r="AG30">
        <v>7.26</v>
      </c>
      <c r="AH30">
        <v>7.32</v>
      </c>
      <c r="AI30">
        <v>7.32</v>
      </c>
      <c r="AJ30">
        <v>7.25</v>
      </c>
      <c r="AK30">
        <v>7.21</v>
      </c>
      <c r="AL30">
        <v>7.19</v>
      </c>
      <c r="AM30">
        <v>7.13</v>
      </c>
      <c r="AN30">
        <v>7.15</v>
      </c>
      <c r="AO30">
        <v>7.16</v>
      </c>
      <c r="AP30">
        <v>7.2</v>
      </c>
      <c r="AQ30">
        <v>7.23</v>
      </c>
      <c r="AR30">
        <v>7.36</v>
      </c>
      <c r="AS30">
        <v>7.27</v>
      </c>
      <c r="AT30">
        <v>7.34</v>
      </c>
      <c r="AU30">
        <v>7.35</v>
      </c>
      <c r="AV30">
        <v>7.49</v>
      </c>
      <c r="AW30">
        <v>6.78</v>
      </c>
      <c r="AY30">
        <v>6.17</v>
      </c>
      <c r="AZ30">
        <v>6.31</v>
      </c>
      <c r="BA30">
        <v>6.19</v>
      </c>
      <c r="BB30">
        <v>6.42</v>
      </c>
      <c r="BC30">
        <v>6.82</v>
      </c>
      <c r="BD30">
        <v>6.82</v>
      </c>
      <c r="BE30">
        <v>6.99</v>
      </c>
      <c r="BF30">
        <v>6.95</v>
      </c>
      <c r="BG30">
        <v>7.14</v>
      </c>
      <c r="BH30">
        <v>7.03</v>
      </c>
      <c r="BI30">
        <v>7.16</v>
      </c>
      <c r="BK30">
        <v>7.23</v>
      </c>
      <c r="BL30">
        <v>7.23</v>
      </c>
      <c r="BN30">
        <v>7.31</v>
      </c>
      <c r="BO30">
        <v>7.26</v>
      </c>
      <c r="BP30">
        <v>7.27</v>
      </c>
      <c r="BQ30">
        <v>7.14</v>
      </c>
    </row>
    <row r="31" spans="1:136">
      <c r="A31" s="26"/>
      <c r="B31" t="s">
        <v>5</v>
      </c>
      <c r="C31">
        <v>7.19</v>
      </c>
      <c r="D31">
        <v>7.35</v>
      </c>
      <c r="E31">
        <v>6.86</v>
      </c>
      <c r="F31">
        <v>7.11</v>
      </c>
      <c r="G31">
        <v>7.1</v>
      </c>
      <c r="H31">
        <v>7.04</v>
      </c>
      <c r="I31">
        <v>7.36</v>
      </c>
      <c r="J31">
        <v>7.37</v>
      </c>
      <c r="K31">
        <v>7.22</v>
      </c>
      <c r="L31">
        <v>7.19</v>
      </c>
      <c r="M31">
        <v>7.31</v>
      </c>
      <c r="N31">
        <v>7.18</v>
      </c>
      <c r="O31">
        <v>7.23</v>
      </c>
      <c r="P31">
        <v>7.32</v>
      </c>
      <c r="Q31">
        <v>7.19</v>
      </c>
      <c r="R31">
        <v>7.09</v>
      </c>
      <c r="S31">
        <v>7.09</v>
      </c>
      <c r="T31">
        <v>7.13</v>
      </c>
      <c r="U31">
        <v>7.27</v>
      </c>
      <c r="V31">
        <v>7.27</v>
      </c>
      <c r="W31">
        <v>7.2</v>
      </c>
      <c r="X31">
        <v>7.2</v>
      </c>
      <c r="Y31">
        <v>7.26</v>
      </c>
      <c r="Z31">
        <v>7.03</v>
      </c>
      <c r="AA31">
        <v>7.31</v>
      </c>
      <c r="AB31">
        <v>7.23</v>
      </c>
      <c r="AC31">
        <v>7.31</v>
      </c>
      <c r="AD31">
        <v>7.31</v>
      </c>
      <c r="AE31">
        <v>7.33</v>
      </c>
      <c r="AF31">
        <v>7.28</v>
      </c>
      <c r="AG31">
        <v>7.32</v>
      </c>
      <c r="AH31">
        <v>7.33</v>
      </c>
      <c r="AI31">
        <v>7.35</v>
      </c>
      <c r="AJ31">
        <v>7.31</v>
      </c>
      <c r="AK31">
        <v>7.32</v>
      </c>
      <c r="AL31">
        <v>7.25</v>
      </c>
      <c r="AM31">
        <v>7.21</v>
      </c>
      <c r="AN31">
        <v>7.13</v>
      </c>
      <c r="AO31">
        <v>7.18</v>
      </c>
      <c r="AP31">
        <v>7.19</v>
      </c>
      <c r="AQ31">
        <v>7.19</v>
      </c>
      <c r="AR31">
        <v>7.25</v>
      </c>
      <c r="AS31">
        <v>7.26</v>
      </c>
      <c r="AT31">
        <v>7.32</v>
      </c>
      <c r="AU31">
        <v>7.38</v>
      </c>
      <c r="AV31">
        <v>7.48</v>
      </c>
      <c r="AW31">
        <v>6.91</v>
      </c>
      <c r="AY31">
        <v>5.77</v>
      </c>
      <c r="BI31">
        <v>7</v>
      </c>
    </row>
    <row r="32" spans="1:136">
      <c r="A32" s="26"/>
      <c r="B32" t="s">
        <v>6</v>
      </c>
      <c r="C32">
        <v>7.19</v>
      </c>
      <c r="D32">
        <v>7.34</v>
      </c>
      <c r="E32">
        <v>6.93</v>
      </c>
      <c r="F32">
        <v>7.17</v>
      </c>
      <c r="G32">
        <v>7.1</v>
      </c>
      <c r="H32">
        <v>7.19</v>
      </c>
      <c r="I32">
        <v>7.42</v>
      </c>
      <c r="J32">
        <v>7.34</v>
      </c>
      <c r="K32">
        <v>7.42</v>
      </c>
      <c r="L32">
        <v>7.32</v>
      </c>
      <c r="M32">
        <v>7.34</v>
      </c>
      <c r="N32">
        <v>7.24</v>
      </c>
      <c r="O32">
        <v>7.19</v>
      </c>
      <c r="P32">
        <v>7.2</v>
      </c>
      <c r="Q32">
        <v>7.16</v>
      </c>
      <c r="R32">
        <v>7.04</v>
      </c>
      <c r="S32">
        <v>7.21</v>
      </c>
      <c r="T32">
        <v>7.1</v>
      </c>
      <c r="U32">
        <v>7.28</v>
      </c>
      <c r="V32">
        <v>7.28</v>
      </c>
      <c r="W32">
        <v>7.14</v>
      </c>
      <c r="X32">
        <v>7.2</v>
      </c>
      <c r="Y32">
        <v>7.26</v>
      </c>
      <c r="Z32">
        <v>7.1</v>
      </c>
      <c r="AA32">
        <v>7.35</v>
      </c>
      <c r="AB32">
        <v>7.16</v>
      </c>
      <c r="AC32">
        <v>7.2</v>
      </c>
      <c r="AD32">
        <v>7.35</v>
      </c>
      <c r="AE32">
        <v>7.33</v>
      </c>
      <c r="AF32">
        <v>7.35</v>
      </c>
      <c r="AG32">
        <v>7.31</v>
      </c>
      <c r="AH32">
        <v>7.36</v>
      </c>
      <c r="AI32">
        <v>7.31</v>
      </c>
      <c r="AJ32">
        <v>7.28</v>
      </c>
      <c r="AK32">
        <v>7.24</v>
      </c>
      <c r="AL32">
        <v>7.32</v>
      </c>
      <c r="AM32">
        <v>7.21</v>
      </c>
      <c r="AN32">
        <v>7.21</v>
      </c>
      <c r="AO32">
        <v>7.32</v>
      </c>
      <c r="AP32">
        <v>7.21</v>
      </c>
      <c r="AQ32">
        <v>7.2</v>
      </c>
      <c r="AR32">
        <v>7.21</v>
      </c>
      <c r="AS32">
        <v>7.21</v>
      </c>
      <c r="AT32">
        <v>7.23</v>
      </c>
      <c r="AU32">
        <v>7.37</v>
      </c>
      <c r="AV32">
        <v>7.47</v>
      </c>
      <c r="AW32">
        <v>6.83</v>
      </c>
      <c r="AY32">
        <v>6.03</v>
      </c>
      <c r="AZ32">
        <v>6.38</v>
      </c>
      <c r="BA32">
        <v>6.13</v>
      </c>
      <c r="BB32">
        <v>6</v>
      </c>
      <c r="BC32">
        <v>6.14</v>
      </c>
      <c r="BD32">
        <v>6.12</v>
      </c>
      <c r="BE32">
        <v>6.3</v>
      </c>
      <c r="BF32">
        <v>6.6</v>
      </c>
      <c r="BG32">
        <v>7.08</v>
      </c>
      <c r="BH32">
        <v>6.7</v>
      </c>
      <c r="BI32">
        <v>7.86</v>
      </c>
      <c r="BK32">
        <v>7.08</v>
      </c>
      <c r="BL32">
        <v>7.18</v>
      </c>
      <c r="BM32">
        <v>7.23</v>
      </c>
      <c r="BN32">
        <v>7.28</v>
      </c>
      <c r="BO32">
        <v>7.14</v>
      </c>
      <c r="BP32">
        <v>7.21</v>
      </c>
      <c r="BQ32">
        <v>7.15</v>
      </c>
    </row>
    <row r="33" spans="1:69">
      <c r="A33" s="26" t="s">
        <v>110</v>
      </c>
      <c r="B33" t="s">
        <v>7</v>
      </c>
      <c r="C33">
        <v>7.19</v>
      </c>
      <c r="D33">
        <v>7.16</v>
      </c>
      <c r="E33">
        <v>6.92</v>
      </c>
      <c r="F33">
        <v>7.14</v>
      </c>
      <c r="G33">
        <v>5.61</v>
      </c>
      <c r="H33">
        <v>5.63</v>
      </c>
      <c r="I33">
        <v>5.68</v>
      </c>
      <c r="J33">
        <v>5.78</v>
      </c>
      <c r="K33">
        <v>5.66</v>
      </c>
      <c r="L33">
        <v>5.64</v>
      </c>
      <c r="M33">
        <v>5.62</v>
      </c>
      <c r="N33">
        <v>5.75</v>
      </c>
      <c r="O33">
        <v>5.55</v>
      </c>
      <c r="P33">
        <v>5.65</v>
      </c>
      <c r="Q33">
        <v>5.66</v>
      </c>
      <c r="R33">
        <v>6.21</v>
      </c>
      <c r="S33">
        <v>6.34</v>
      </c>
      <c r="T33">
        <v>7.11</v>
      </c>
      <c r="U33">
        <v>7.05</v>
      </c>
      <c r="V33">
        <v>7.05</v>
      </c>
      <c r="W33">
        <v>6.97</v>
      </c>
      <c r="X33">
        <v>6.9</v>
      </c>
      <c r="Y33">
        <v>7.23</v>
      </c>
      <c r="Z33">
        <v>7.16</v>
      </c>
      <c r="AA33">
        <v>7.05</v>
      </c>
      <c r="AB33">
        <v>7.09</v>
      </c>
      <c r="AC33">
        <v>7.08</v>
      </c>
      <c r="AD33">
        <v>7.15</v>
      </c>
      <c r="AE33">
        <v>7.13</v>
      </c>
      <c r="AF33">
        <v>7.11</v>
      </c>
      <c r="AG33">
        <v>7.18</v>
      </c>
      <c r="AH33">
        <v>7.16</v>
      </c>
      <c r="AI33">
        <v>7.13</v>
      </c>
      <c r="AJ33">
        <v>7.16</v>
      </c>
      <c r="AK33">
        <v>7.17</v>
      </c>
      <c r="AL33">
        <v>7.31</v>
      </c>
      <c r="AM33">
        <v>7.32</v>
      </c>
      <c r="AN33">
        <v>7.21</v>
      </c>
      <c r="AO33">
        <v>7.11</v>
      </c>
      <c r="AP33">
        <v>7.28</v>
      </c>
      <c r="AQ33">
        <v>7.21</v>
      </c>
      <c r="AR33">
        <v>7.26</v>
      </c>
      <c r="AS33">
        <v>7.25</v>
      </c>
      <c r="AT33">
        <v>7.31</v>
      </c>
      <c r="AU33">
        <v>7.27</v>
      </c>
      <c r="AV33">
        <v>7.47</v>
      </c>
      <c r="AW33">
        <v>6.97</v>
      </c>
      <c r="AY33">
        <v>6.69</v>
      </c>
      <c r="AZ33">
        <v>7.23</v>
      </c>
      <c r="BA33">
        <v>7.25</v>
      </c>
      <c r="BB33">
        <v>7.22</v>
      </c>
      <c r="BC33">
        <v>7.13</v>
      </c>
      <c r="BD33">
        <v>7.12</v>
      </c>
      <c r="BE33">
        <v>7.28</v>
      </c>
      <c r="BF33">
        <v>7.38</v>
      </c>
      <c r="BG33">
        <v>7.38</v>
      </c>
      <c r="BH33">
        <v>7.25</v>
      </c>
      <c r="BI33">
        <v>7.33</v>
      </c>
      <c r="BK33">
        <v>7.35</v>
      </c>
      <c r="BL33">
        <v>7.37</v>
      </c>
      <c r="BM33">
        <v>7.43</v>
      </c>
      <c r="BN33">
        <v>7.37</v>
      </c>
      <c r="BO33">
        <v>7.34</v>
      </c>
      <c r="BP33">
        <v>7.35</v>
      </c>
      <c r="BQ33">
        <v>7.32</v>
      </c>
    </row>
    <row r="34" spans="1:69">
      <c r="A34" s="26"/>
      <c r="B34" t="s">
        <v>8</v>
      </c>
      <c r="C34">
        <v>7.19</v>
      </c>
      <c r="D34">
        <v>7.23</v>
      </c>
      <c r="E34">
        <v>6.92</v>
      </c>
      <c r="F34">
        <v>7.15</v>
      </c>
      <c r="G34">
        <v>6</v>
      </c>
      <c r="H34">
        <v>5.91</v>
      </c>
      <c r="I34">
        <v>5.8</v>
      </c>
      <c r="J34">
        <v>5.73</v>
      </c>
      <c r="K34">
        <v>5.59</v>
      </c>
      <c r="L34">
        <v>5.55</v>
      </c>
      <c r="M34">
        <v>5.57</v>
      </c>
      <c r="N34">
        <v>5.61</v>
      </c>
      <c r="O34">
        <v>5.78</v>
      </c>
      <c r="P34">
        <v>5.61</v>
      </c>
      <c r="Q34">
        <v>5.71</v>
      </c>
      <c r="R34">
        <v>6.31</v>
      </c>
      <c r="S34">
        <v>6.43</v>
      </c>
      <c r="T34">
        <v>6.97</v>
      </c>
      <c r="U34">
        <v>7.06</v>
      </c>
      <c r="V34">
        <v>7.06</v>
      </c>
      <c r="W34">
        <v>6.98</v>
      </c>
      <c r="X34">
        <v>6.92</v>
      </c>
      <c r="Y34">
        <v>7.22</v>
      </c>
      <c r="Z34">
        <v>7.09</v>
      </c>
      <c r="AA34">
        <v>6.99</v>
      </c>
      <c r="AB34">
        <v>6.89</v>
      </c>
      <c r="AC34">
        <v>6.99</v>
      </c>
      <c r="AD34">
        <v>7.09</v>
      </c>
      <c r="AE34">
        <v>7.08</v>
      </c>
      <c r="AF34">
        <v>7.03</v>
      </c>
      <c r="AG34">
        <v>7.05</v>
      </c>
      <c r="AH34">
        <v>7.17</v>
      </c>
      <c r="AI34">
        <v>7.2</v>
      </c>
      <c r="AJ34">
        <v>7.21</v>
      </c>
      <c r="AK34">
        <v>7.22</v>
      </c>
      <c r="AL34">
        <v>7.39</v>
      </c>
      <c r="AM34">
        <v>7.13</v>
      </c>
      <c r="AN34">
        <v>7.32</v>
      </c>
      <c r="AO34">
        <v>7.24</v>
      </c>
      <c r="AP34">
        <v>7.21</v>
      </c>
      <c r="AQ34">
        <v>7.21</v>
      </c>
      <c r="AR34">
        <v>7.27</v>
      </c>
      <c r="AS34">
        <v>7.28</v>
      </c>
      <c r="AT34">
        <v>7.25</v>
      </c>
      <c r="AU34">
        <v>7.46</v>
      </c>
      <c r="AV34">
        <v>7.49</v>
      </c>
      <c r="AW34">
        <v>6.97</v>
      </c>
      <c r="AY34">
        <v>6.56</v>
      </c>
      <c r="AZ34">
        <v>7.11</v>
      </c>
      <c r="BA34">
        <v>6.95</v>
      </c>
      <c r="BB34">
        <v>6.92</v>
      </c>
      <c r="BC34">
        <v>6.84</v>
      </c>
      <c r="BD34">
        <v>6.97</v>
      </c>
      <c r="BE34">
        <v>6.99</v>
      </c>
      <c r="BF34">
        <v>7.21</v>
      </c>
      <c r="BG34">
        <v>7.4</v>
      </c>
      <c r="BH34">
        <v>7.18</v>
      </c>
      <c r="BI34">
        <v>7.29</v>
      </c>
      <c r="BK34">
        <v>7.27</v>
      </c>
      <c r="BL34">
        <v>7.32</v>
      </c>
      <c r="BM34">
        <v>7.35</v>
      </c>
      <c r="BN34">
        <v>7.39</v>
      </c>
      <c r="BO34">
        <v>7.34</v>
      </c>
      <c r="BP34">
        <v>7.34</v>
      </c>
      <c r="BQ34">
        <v>7.35</v>
      </c>
    </row>
    <row r="35" spans="1:69">
      <c r="A35" s="26"/>
      <c r="B35" t="s">
        <v>9</v>
      </c>
      <c r="C35">
        <v>7.19</v>
      </c>
      <c r="D35">
        <v>7.34</v>
      </c>
      <c r="E35">
        <v>6.97</v>
      </c>
      <c r="F35">
        <v>7.18</v>
      </c>
      <c r="G35">
        <v>5.0199999999999996</v>
      </c>
      <c r="H35">
        <v>5.03</v>
      </c>
      <c r="I35">
        <v>5.91</v>
      </c>
      <c r="J35">
        <v>5.76</v>
      </c>
      <c r="K35">
        <v>5.65</v>
      </c>
      <c r="L35">
        <v>5.6</v>
      </c>
      <c r="M35">
        <v>5.66</v>
      </c>
      <c r="N35">
        <v>5.57</v>
      </c>
      <c r="O35">
        <v>5.67</v>
      </c>
      <c r="P35">
        <v>5.63</v>
      </c>
      <c r="Q35">
        <v>5.65</v>
      </c>
      <c r="R35">
        <v>6.33</v>
      </c>
      <c r="S35">
        <v>6.29</v>
      </c>
      <c r="T35">
        <v>6.45</v>
      </c>
      <c r="U35">
        <v>7.03</v>
      </c>
      <c r="V35">
        <v>7.03</v>
      </c>
      <c r="W35">
        <v>6.89</v>
      </c>
      <c r="X35">
        <v>6.93</v>
      </c>
      <c r="Y35">
        <v>6.86</v>
      </c>
      <c r="Z35">
        <v>7.01</v>
      </c>
      <c r="AA35">
        <v>6.76</v>
      </c>
      <c r="AB35">
        <v>6.78</v>
      </c>
      <c r="AC35">
        <v>6.75</v>
      </c>
      <c r="AD35">
        <v>6.98</v>
      </c>
      <c r="AE35">
        <v>6.91</v>
      </c>
      <c r="AF35">
        <v>6.89</v>
      </c>
      <c r="AG35">
        <v>7</v>
      </c>
      <c r="AH35">
        <v>7.02</v>
      </c>
      <c r="AI35">
        <v>7.06</v>
      </c>
      <c r="AJ35">
        <v>7.07</v>
      </c>
      <c r="AK35">
        <v>7.09</v>
      </c>
      <c r="AL35">
        <v>7.21</v>
      </c>
      <c r="AM35">
        <v>7.15</v>
      </c>
      <c r="AN35">
        <v>7.23</v>
      </c>
      <c r="AO35">
        <v>7.24</v>
      </c>
      <c r="AP35">
        <v>7.22</v>
      </c>
      <c r="AQ35">
        <v>7.24</v>
      </c>
      <c r="AR35">
        <v>7.28</v>
      </c>
      <c r="AS35">
        <v>7.24</v>
      </c>
      <c r="AT35">
        <v>7.27</v>
      </c>
      <c r="AU35">
        <v>7.37</v>
      </c>
      <c r="AV35">
        <v>7.46</v>
      </c>
      <c r="AW35">
        <v>6.99</v>
      </c>
      <c r="AY35">
        <v>7.1</v>
      </c>
      <c r="AZ35">
        <v>7.12</v>
      </c>
      <c r="BA35">
        <v>6.99</v>
      </c>
      <c r="BB35">
        <v>6.93</v>
      </c>
      <c r="BC35">
        <v>6.88</v>
      </c>
      <c r="BD35">
        <v>6.87</v>
      </c>
      <c r="BE35">
        <v>7.05</v>
      </c>
      <c r="BF35">
        <v>7.29</v>
      </c>
      <c r="BG35">
        <v>7.35</v>
      </c>
      <c r="BH35">
        <v>7.22</v>
      </c>
      <c r="BI35">
        <v>7.28</v>
      </c>
      <c r="BK35">
        <v>7.46</v>
      </c>
      <c r="BL35">
        <v>7.35</v>
      </c>
      <c r="BM35">
        <v>7.39</v>
      </c>
      <c r="BN35">
        <v>7.36</v>
      </c>
      <c r="BO35">
        <v>7.36</v>
      </c>
      <c r="BP35">
        <v>7.29</v>
      </c>
      <c r="BQ35">
        <v>7.29</v>
      </c>
    </row>
    <row r="38" spans="1:69" ht="23" customHeight="1">
      <c r="B38" s="21" t="s">
        <v>12</v>
      </c>
    </row>
    <row r="39" spans="1:69">
      <c r="C39">
        <v>0</v>
      </c>
      <c r="D39">
        <v>7</v>
      </c>
      <c r="E39">
        <v>13</v>
      </c>
      <c r="F39">
        <v>21</v>
      </c>
      <c r="G39">
        <v>27</v>
      </c>
      <c r="H39">
        <v>34</v>
      </c>
      <c r="I39">
        <v>43</v>
      </c>
      <c r="J39">
        <v>49</v>
      </c>
      <c r="K39">
        <v>55</v>
      </c>
      <c r="L39">
        <v>63</v>
      </c>
      <c r="M39">
        <v>69</v>
      </c>
      <c r="N39">
        <v>77</v>
      </c>
      <c r="O39">
        <v>83</v>
      </c>
      <c r="P39">
        <v>91</v>
      </c>
      <c r="Q39">
        <v>97</v>
      </c>
      <c r="R39">
        <v>105</v>
      </c>
      <c r="S39">
        <v>113</v>
      </c>
    </row>
    <row r="40" spans="1:69">
      <c r="A40" s="26" t="s">
        <v>108</v>
      </c>
      <c r="B40" t="s">
        <v>13</v>
      </c>
      <c r="C40">
        <v>0</v>
      </c>
      <c r="D40" s="1">
        <v>33.957061889513199</v>
      </c>
      <c r="E40" s="1">
        <v>12.588436075610469</v>
      </c>
      <c r="F40" s="1">
        <v>14.700575239391068</v>
      </c>
      <c r="G40" s="1">
        <v>21.192043860678382</v>
      </c>
      <c r="H40" s="1">
        <v>40.078137087529818</v>
      </c>
      <c r="I40" s="1">
        <v>41.581941699528443</v>
      </c>
      <c r="J40" s="1">
        <v>45.883486323358852</v>
      </c>
      <c r="K40" s="1">
        <v>59.28998864025359</v>
      </c>
      <c r="L40" s="1">
        <v>60.552809178336432</v>
      </c>
      <c r="M40" s="1">
        <v>63.759738971452293</v>
      </c>
      <c r="N40" s="1">
        <v>59.472207981880153</v>
      </c>
      <c r="O40" s="1">
        <v>63.035841934876402</v>
      </c>
      <c r="P40" s="1">
        <v>59.124355073789836</v>
      </c>
      <c r="Q40" s="1">
        <v>21.697586868322116</v>
      </c>
      <c r="R40" s="1">
        <v>47.40621369411236</v>
      </c>
      <c r="S40" s="1">
        <v>51.796240242153878</v>
      </c>
    </row>
    <row r="41" spans="1:69">
      <c r="A41" s="26"/>
      <c r="B41" t="s">
        <v>14</v>
      </c>
      <c r="C41" s="2">
        <v>0</v>
      </c>
      <c r="D41" s="1">
        <v>62.624253560956788</v>
      </c>
      <c r="E41" s="1">
        <v>0</v>
      </c>
      <c r="F41" s="1">
        <v>0</v>
      </c>
      <c r="G41" s="1">
        <v>11.114309884858823</v>
      </c>
      <c r="H41" s="1">
        <v>49.098801389231269</v>
      </c>
      <c r="I41" s="1">
        <v>33.881696576739884</v>
      </c>
      <c r="J41" s="1">
        <v>28.025827268373948</v>
      </c>
      <c r="K41" s="1">
        <v>33.296960785937756</v>
      </c>
      <c r="L41" s="1">
        <v>41.90389817024662</v>
      </c>
      <c r="M41" s="1">
        <v>52.927072411955791</v>
      </c>
      <c r="N41" s="1">
        <v>36.827921606581171</v>
      </c>
      <c r="O41" s="1">
        <v>40.991894751327003</v>
      </c>
      <c r="P41" s="1">
        <v>37.679263910991288</v>
      </c>
      <c r="Q41" s="1">
        <v>4.8846718721933984</v>
      </c>
      <c r="R41" s="1">
        <v>38.868845500848892</v>
      </c>
      <c r="S41" s="1">
        <v>37.535040698828666</v>
      </c>
    </row>
    <row r="42" spans="1:69">
      <c r="A42" s="26"/>
      <c r="B42" t="s">
        <v>15</v>
      </c>
      <c r="C42" s="2">
        <v>0</v>
      </c>
      <c r="D42" s="1">
        <v>80.03526301613293</v>
      </c>
      <c r="E42" s="1">
        <v>1.5134416129743933</v>
      </c>
      <c r="F42" s="1">
        <v>13.348046646977767</v>
      </c>
      <c r="G42" s="1">
        <v>13.939836037200399</v>
      </c>
      <c r="H42" s="1">
        <v>52.139046057421098</v>
      </c>
      <c r="I42" s="1">
        <v>48.598261651244869</v>
      </c>
      <c r="J42" s="1">
        <v>43.987153546951255</v>
      </c>
      <c r="K42" s="1">
        <v>44.501171228246335</v>
      </c>
      <c r="L42" s="1">
        <v>42.981074311160597</v>
      </c>
      <c r="M42" s="1">
        <v>54.453535167424661</v>
      </c>
      <c r="N42" s="1">
        <v>50.907227038637714</v>
      </c>
      <c r="O42" s="1">
        <v>54.889479866419698</v>
      </c>
      <c r="P42" s="1">
        <v>53.964567048739866</v>
      </c>
      <c r="Q42" s="1">
        <v>35.078220077895658</v>
      </c>
      <c r="R42" s="1">
        <v>43.456322435564772</v>
      </c>
      <c r="S42" s="1">
        <v>24.880517133523306</v>
      </c>
    </row>
    <row r="43" spans="1:69">
      <c r="A43" s="26" t="s">
        <v>109</v>
      </c>
      <c r="B43" t="s">
        <v>16</v>
      </c>
      <c r="C43" s="2">
        <v>0</v>
      </c>
      <c r="D43" s="1">
        <v>80.629457675774887</v>
      </c>
      <c r="E43" s="1">
        <v>58.486452483556448</v>
      </c>
      <c r="F43" s="1">
        <v>56.716633768897573</v>
      </c>
      <c r="G43" s="1">
        <v>54.26659948535351</v>
      </c>
      <c r="H43" s="1">
        <v>63.31827166302503</v>
      </c>
      <c r="I43" s="1">
        <v>64.809546654668026</v>
      </c>
      <c r="J43" s="1">
        <v>63.610002004323505</v>
      </c>
      <c r="K43" s="1">
        <v>58.616158266584186</v>
      </c>
      <c r="L43" s="1">
        <v>52.863369770248255</v>
      </c>
      <c r="M43" s="1">
        <v>54.373813065762441</v>
      </c>
      <c r="N43" s="1">
        <v>57.528666330237542</v>
      </c>
      <c r="O43" s="1">
        <v>63.334789735564534</v>
      </c>
      <c r="P43" s="1">
        <v>59.913098087241387</v>
      </c>
      <c r="Q43" s="1">
        <v>25.6549794766578</v>
      </c>
      <c r="R43" s="1">
        <v>6.5537482636555042</v>
      </c>
      <c r="S43" s="1">
        <v>0</v>
      </c>
    </row>
    <row r="44" spans="1:69">
      <c r="A44" s="26"/>
      <c r="B44" t="s">
        <v>17</v>
      </c>
      <c r="C44" s="2">
        <v>0</v>
      </c>
      <c r="D44" s="1">
        <v>77.885356590680416</v>
      </c>
      <c r="E44" s="1">
        <v>13.426603556794639</v>
      </c>
      <c r="F44" s="1">
        <v>46.469775134760987</v>
      </c>
      <c r="G44" s="1">
        <v>50.234729659795384</v>
      </c>
      <c r="H44" s="1">
        <v>48.086007708354053</v>
      </c>
      <c r="I44" s="1">
        <v>10.899390243902435</v>
      </c>
      <c r="J44" s="1">
        <v>45.032181873969101</v>
      </c>
      <c r="K44" s="1">
        <v>47.757587916561711</v>
      </c>
      <c r="L44" s="1">
        <v>50.278922345483366</v>
      </c>
      <c r="M44" s="1">
        <v>50.183981404877272</v>
      </c>
      <c r="N44" s="1">
        <v>50.37292700655064</v>
      </c>
      <c r="O44" s="1">
        <v>41.919858036977523</v>
      </c>
      <c r="P44" s="1">
        <v>37.955268902919563</v>
      </c>
      <c r="Q44" s="1">
        <v>0</v>
      </c>
      <c r="R44" s="1"/>
      <c r="S44" s="1"/>
    </row>
    <row r="45" spans="1:69">
      <c r="A45" s="26"/>
      <c r="B45" t="s">
        <v>18</v>
      </c>
      <c r="C45" s="2">
        <v>0</v>
      </c>
      <c r="D45" s="1">
        <v>79.170466128512487</v>
      </c>
      <c r="E45" s="1">
        <v>44.264798867599268</v>
      </c>
      <c r="F45" s="1">
        <v>45.838987901706766</v>
      </c>
      <c r="G45" s="1">
        <v>51.953929011544965</v>
      </c>
      <c r="H45" s="1">
        <v>56.46005488838496</v>
      </c>
      <c r="I45" s="1">
        <v>58.331825583499189</v>
      </c>
      <c r="J45" s="1">
        <v>60.233640258726972</v>
      </c>
      <c r="K45" s="1">
        <v>55.502284613067829</v>
      </c>
      <c r="L45" s="1">
        <v>57.567197334320632</v>
      </c>
      <c r="M45" s="1">
        <v>56.860923914296905</v>
      </c>
      <c r="N45" s="1">
        <v>60.045909413805987</v>
      </c>
      <c r="O45" s="1">
        <v>55.555871976814643</v>
      </c>
      <c r="P45" s="1">
        <v>54.566741397991734</v>
      </c>
      <c r="Q45" s="1">
        <v>3.6350815889040113</v>
      </c>
      <c r="R45" s="1">
        <v>0</v>
      </c>
      <c r="S45" s="1">
        <v>0</v>
      </c>
    </row>
    <row r="46" spans="1:69">
      <c r="A46" s="26" t="s">
        <v>110</v>
      </c>
      <c r="B46" t="s">
        <v>19</v>
      </c>
      <c r="C46" s="2">
        <v>0</v>
      </c>
      <c r="D46" s="1">
        <v>77.32594118367237</v>
      </c>
      <c r="E46" s="1">
        <v>6.6656643965315832</v>
      </c>
      <c r="F46" s="1">
        <v>27.902920010485673</v>
      </c>
      <c r="G46" s="1">
        <v>14.8724812787421</v>
      </c>
      <c r="H46" s="1">
        <v>38.424611520985941</v>
      </c>
      <c r="I46" s="1">
        <v>33.953279217784335</v>
      </c>
      <c r="J46" s="1">
        <v>38.103155492658495</v>
      </c>
      <c r="K46" s="1">
        <v>46.832803780692998</v>
      </c>
      <c r="L46" s="1">
        <v>50.462867638456686</v>
      </c>
      <c r="M46" s="1">
        <v>49.663260630364789</v>
      </c>
      <c r="N46" s="1">
        <v>59.466722791862459</v>
      </c>
      <c r="O46" s="1">
        <v>61.245713022079798</v>
      </c>
      <c r="P46" s="1">
        <v>58.585167844712593</v>
      </c>
      <c r="Q46" s="1">
        <v>44.46101568887152</v>
      </c>
      <c r="R46" s="1">
        <v>49.177430593546816</v>
      </c>
      <c r="S46" s="1">
        <v>55.549388094235205</v>
      </c>
    </row>
    <row r="47" spans="1:69">
      <c r="A47" s="26"/>
      <c r="B47" t="s">
        <v>20</v>
      </c>
      <c r="C47" s="2">
        <v>0</v>
      </c>
      <c r="D47" s="1">
        <v>78.425771974462862</v>
      </c>
      <c r="E47" s="1">
        <v>0</v>
      </c>
      <c r="F47" s="1">
        <v>0</v>
      </c>
      <c r="G47" s="1">
        <v>0</v>
      </c>
      <c r="H47" s="1">
        <v>30.159094942469977</v>
      </c>
      <c r="I47" s="1">
        <v>20.305862361937116</v>
      </c>
      <c r="J47" s="1">
        <v>14.00179423578567</v>
      </c>
      <c r="K47" s="1">
        <v>8.4927313790102126</v>
      </c>
      <c r="L47" s="1">
        <v>0</v>
      </c>
      <c r="M47" s="1">
        <v>35.978444907528001</v>
      </c>
      <c r="N47" s="1">
        <v>43.408010651838943</v>
      </c>
      <c r="O47" s="1">
        <v>39.952086719340166</v>
      </c>
      <c r="P47" s="1">
        <v>38.435392255509747</v>
      </c>
      <c r="Q47" s="1">
        <v>10.170167728399989</v>
      </c>
      <c r="R47" s="1">
        <v>43.530945474692835</v>
      </c>
      <c r="S47" s="1">
        <v>58.828471474703967</v>
      </c>
    </row>
    <row r="48" spans="1:69">
      <c r="A48" s="26"/>
      <c r="B48" t="s">
        <v>21</v>
      </c>
      <c r="C48" s="2">
        <v>0</v>
      </c>
      <c r="D48" s="1">
        <v>78.851791852064736</v>
      </c>
      <c r="E48" s="1">
        <v>0</v>
      </c>
      <c r="F48" s="1">
        <v>0</v>
      </c>
      <c r="G48" s="1">
        <v>0</v>
      </c>
      <c r="H48" s="1">
        <v>0.37823469020668643</v>
      </c>
      <c r="I48" s="1">
        <v>20.686000578090361</v>
      </c>
      <c r="J48" s="1">
        <v>12.695211561022909</v>
      </c>
      <c r="K48" s="1">
        <v>35.083785083906932</v>
      </c>
      <c r="L48" s="1">
        <v>41.238519021739123</v>
      </c>
      <c r="M48" s="1">
        <v>57.439415591741572</v>
      </c>
      <c r="N48" s="1">
        <v>57.265470912009789</v>
      </c>
      <c r="O48" s="1">
        <v>57.016980225125124</v>
      </c>
      <c r="P48" s="1">
        <v>53.477739028837469</v>
      </c>
      <c r="Q48" s="1">
        <v>14.381872192245574</v>
      </c>
      <c r="R48" s="1">
        <v>42.318584434534209</v>
      </c>
      <c r="S48" s="1">
        <v>55.934126523505498</v>
      </c>
    </row>
    <row r="49" spans="1:218">
      <c r="C49" s="2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</row>
    <row r="50" spans="1:218">
      <c r="B50" t="s">
        <v>22</v>
      </c>
    </row>
    <row r="51" spans="1:218">
      <c r="C51">
        <v>0</v>
      </c>
      <c r="D51">
        <v>7</v>
      </c>
      <c r="E51">
        <v>9</v>
      </c>
      <c r="F51">
        <v>13</v>
      </c>
      <c r="G51">
        <v>21</v>
      </c>
      <c r="H51">
        <v>27</v>
      </c>
      <c r="I51">
        <v>34</v>
      </c>
      <c r="J51">
        <v>43</v>
      </c>
      <c r="K51">
        <v>49</v>
      </c>
      <c r="L51">
        <v>55</v>
      </c>
      <c r="M51">
        <v>63</v>
      </c>
      <c r="N51">
        <v>69</v>
      </c>
      <c r="O51">
        <v>77</v>
      </c>
      <c r="P51">
        <v>83</v>
      </c>
      <c r="Q51">
        <v>91</v>
      </c>
      <c r="R51">
        <v>93</v>
      </c>
      <c r="S51">
        <v>95</v>
      </c>
      <c r="T51">
        <v>97</v>
      </c>
      <c r="U51">
        <v>99</v>
      </c>
      <c r="V51">
        <v>101</v>
      </c>
      <c r="W51">
        <v>103</v>
      </c>
      <c r="X51">
        <v>105</v>
      </c>
      <c r="Y51">
        <v>107</v>
      </c>
      <c r="Z51">
        <v>113</v>
      </c>
      <c r="AA51">
        <v>120</v>
      </c>
    </row>
    <row r="52" spans="1:218">
      <c r="A52" s="26" t="s">
        <v>108</v>
      </c>
      <c r="B52" t="s">
        <v>13</v>
      </c>
      <c r="C52">
        <v>6.4870000000000001</v>
      </c>
      <c r="D52" s="3">
        <v>0.70000000000000007</v>
      </c>
      <c r="E52" s="3">
        <v>1.8</v>
      </c>
      <c r="F52" s="3">
        <v>1.4000000000000001</v>
      </c>
      <c r="G52" s="3">
        <v>2.2040000000000002</v>
      </c>
      <c r="H52" s="3">
        <v>1.105</v>
      </c>
      <c r="I52" s="3">
        <v>0.77800000000000002</v>
      </c>
      <c r="J52" s="3">
        <v>0.122</v>
      </c>
      <c r="K52" s="3">
        <v>0.32100000000000001</v>
      </c>
      <c r="L52" s="3">
        <v>0.56299999999999994</v>
      </c>
      <c r="M52" s="3">
        <v>0.62009999999999998</v>
      </c>
      <c r="N52" s="3">
        <v>0.40300000000000002</v>
      </c>
      <c r="O52" s="3">
        <v>0.54900000000000004</v>
      </c>
      <c r="P52" s="3">
        <v>0.27200000000000002</v>
      </c>
      <c r="Q52" s="3">
        <v>0.335063</v>
      </c>
      <c r="R52" s="3">
        <v>1.5289999999999999</v>
      </c>
      <c r="S52" s="3">
        <v>3.1676470000000001</v>
      </c>
      <c r="T52" s="3">
        <v>2.964</v>
      </c>
      <c r="U52" s="3">
        <v>1.09998</v>
      </c>
      <c r="V52" s="3">
        <v>0.997</v>
      </c>
      <c r="W52" s="3">
        <v>2.2989999999999999</v>
      </c>
      <c r="X52" s="3">
        <v>3.4020000000000001</v>
      </c>
      <c r="Y52" s="3">
        <v>2.7069999999999999</v>
      </c>
      <c r="Z52" s="3">
        <v>1.7310000000000001</v>
      </c>
      <c r="AA52" s="4">
        <v>0.253</v>
      </c>
    </row>
    <row r="53" spans="1:218">
      <c r="A53" s="26"/>
      <c r="B53" t="s">
        <v>14</v>
      </c>
      <c r="C53">
        <v>6.4870000000000001</v>
      </c>
      <c r="D53" s="3">
        <v>0.70000000000000007</v>
      </c>
      <c r="E53" s="3">
        <v>2.1</v>
      </c>
      <c r="F53" s="3">
        <v>1.7000000000000002</v>
      </c>
      <c r="G53" s="3">
        <v>1.246</v>
      </c>
      <c r="H53" s="3">
        <v>0.76500000000000001</v>
      </c>
      <c r="I53" s="3">
        <v>1.0389999999999999</v>
      </c>
      <c r="J53" s="3">
        <v>7.1999999999999995E-2</v>
      </c>
      <c r="K53" s="3">
        <v>0.21229999999999999</v>
      </c>
      <c r="L53" s="3">
        <v>0.437</v>
      </c>
      <c r="M53" s="3">
        <v>0.26300000000000001</v>
      </c>
      <c r="N53" s="3">
        <v>0.28399999999999997</v>
      </c>
      <c r="O53" s="3">
        <v>0.19400000000000001</v>
      </c>
      <c r="P53" s="3">
        <v>0.3543</v>
      </c>
      <c r="Q53" s="3">
        <v>0.30399400000000004</v>
      </c>
      <c r="R53" s="3">
        <v>1.9910000000000001</v>
      </c>
      <c r="S53" s="3">
        <v>2.6429229999999997</v>
      </c>
      <c r="T53" s="3">
        <v>3.69</v>
      </c>
      <c r="U53" s="3">
        <v>2.9539050000000002</v>
      </c>
      <c r="V53" s="3">
        <v>2.859</v>
      </c>
      <c r="W53" s="3">
        <v>3.3889999999999998</v>
      </c>
      <c r="X53" s="3">
        <v>3.3260000000000001</v>
      </c>
      <c r="Y53" s="3">
        <v>3.2879999999999998</v>
      </c>
      <c r="Z53" s="3">
        <v>1.8129999999999999</v>
      </c>
      <c r="AA53" s="4">
        <v>0.78300000000000003</v>
      </c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3"/>
      <c r="BN53" s="3"/>
      <c r="BO53" s="3"/>
      <c r="BP53" s="3"/>
      <c r="BQ53" s="3"/>
      <c r="BR53" s="3"/>
      <c r="BS53" s="3"/>
      <c r="BT53" s="3"/>
      <c r="BU53" s="3"/>
      <c r="BV53" s="3"/>
      <c r="BW53" s="3"/>
      <c r="BX53" s="3"/>
      <c r="BY53" s="3"/>
      <c r="BZ53" s="3"/>
      <c r="CA53" s="3"/>
      <c r="CB53" s="3"/>
      <c r="CC53" s="3"/>
      <c r="CD53" s="3"/>
      <c r="CE53" s="3"/>
      <c r="CF53" s="3"/>
      <c r="CG53" s="3"/>
      <c r="CH53" s="3"/>
      <c r="CI53" s="3"/>
      <c r="CJ53" s="3"/>
      <c r="CK53" s="3"/>
      <c r="CL53" s="3"/>
      <c r="CM53" s="3"/>
      <c r="CN53" s="3"/>
      <c r="CO53" s="3"/>
      <c r="CP53" s="3"/>
      <c r="CQ53" s="3"/>
      <c r="CR53" s="3"/>
      <c r="CS53" s="3"/>
      <c r="CT53" s="3"/>
      <c r="CU53" s="3"/>
      <c r="CV53" s="3"/>
      <c r="CW53" s="3"/>
      <c r="CX53" s="3"/>
      <c r="CY53" s="3"/>
      <c r="CZ53" s="3"/>
      <c r="DA53" s="3"/>
      <c r="DB53" s="3"/>
      <c r="DC53" s="3"/>
      <c r="DD53" s="3"/>
      <c r="DE53" s="3"/>
      <c r="DF53" s="3"/>
      <c r="DG53" s="3"/>
      <c r="DH53" s="3"/>
      <c r="DI53" s="3"/>
      <c r="DJ53" s="3"/>
      <c r="DK53" s="3"/>
      <c r="DL53" s="3"/>
      <c r="DM53" s="3"/>
      <c r="DN53" s="3"/>
      <c r="DO53" s="3"/>
      <c r="DP53" s="3"/>
      <c r="DQ53" s="3"/>
      <c r="DR53" s="3"/>
      <c r="DS53" s="3"/>
      <c r="DT53" s="3"/>
      <c r="DU53" s="3"/>
      <c r="DV53" s="3"/>
      <c r="DW53" s="3"/>
      <c r="DX53" s="3"/>
      <c r="DY53" s="3"/>
      <c r="DZ53" s="3"/>
      <c r="EA53" s="3"/>
      <c r="EB53" s="3"/>
      <c r="EC53" s="3"/>
      <c r="ED53" s="3"/>
      <c r="EE53" s="3"/>
      <c r="EF53" s="3"/>
      <c r="EG53" s="3"/>
      <c r="EH53" s="3"/>
      <c r="EI53" s="3"/>
      <c r="EJ53" s="3"/>
      <c r="EK53" s="3"/>
      <c r="EL53" s="3"/>
      <c r="EM53" s="3"/>
      <c r="EN53" s="3"/>
      <c r="EO53" s="3"/>
      <c r="EP53" s="3"/>
      <c r="EQ53" s="3"/>
      <c r="ER53" s="3"/>
      <c r="ES53" s="3"/>
      <c r="ET53" s="3"/>
      <c r="EU53" s="3"/>
      <c r="EV53" s="3"/>
      <c r="EW53" s="3"/>
      <c r="EX53" s="3"/>
      <c r="EY53" s="3"/>
      <c r="EZ53" s="3"/>
      <c r="FA53" s="3"/>
      <c r="FB53" s="3"/>
      <c r="FC53" s="3"/>
      <c r="FD53" s="3"/>
      <c r="FE53" s="3"/>
      <c r="FF53" s="3"/>
      <c r="FG53" s="3"/>
      <c r="FH53" s="3"/>
      <c r="FI53" s="3"/>
      <c r="FJ53" s="3"/>
      <c r="FK53" s="3"/>
      <c r="FL53" s="3"/>
      <c r="FM53" s="3"/>
      <c r="FN53" s="3"/>
      <c r="FO53" s="3"/>
      <c r="FP53" s="3"/>
      <c r="FQ53" s="3"/>
      <c r="FR53" s="3"/>
      <c r="FS53" s="3"/>
      <c r="FT53" s="3"/>
      <c r="FU53" s="3"/>
      <c r="FV53" s="3"/>
      <c r="FW53" s="3"/>
      <c r="FX53" s="3"/>
      <c r="FY53" s="3"/>
      <c r="FZ53" s="3"/>
      <c r="GA53" s="3"/>
      <c r="GB53" s="3"/>
      <c r="GC53" s="3"/>
      <c r="GD53" s="3"/>
      <c r="GE53" s="3"/>
      <c r="GF53" s="3"/>
      <c r="GG53" s="3"/>
      <c r="GH53" s="3"/>
      <c r="GI53" s="3"/>
      <c r="GJ53" s="3"/>
      <c r="GK53" s="3"/>
      <c r="GL53" s="3"/>
      <c r="GM53" s="3"/>
      <c r="GN53" s="3"/>
      <c r="GO53" s="3"/>
      <c r="GP53" s="3"/>
      <c r="GQ53" s="3"/>
      <c r="GR53" s="3"/>
      <c r="GS53" s="3"/>
      <c r="GT53" s="3"/>
      <c r="GU53" s="3"/>
      <c r="GV53" s="3"/>
      <c r="GW53" s="3"/>
      <c r="GX53" s="3"/>
      <c r="GY53" s="3"/>
      <c r="GZ53" s="3"/>
      <c r="HA53" s="3"/>
      <c r="HB53" s="3"/>
      <c r="HC53" s="3"/>
      <c r="HD53" s="3"/>
      <c r="HE53" s="3"/>
      <c r="HF53" s="3"/>
      <c r="HG53" s="3"/>
      <c r="HH53" s="3"/>
      <c r="HI53" s="3"/>
      <c r="HJ53" s="3"/>
    </row>
    <row r="54" spans="1:218">
      <c r="A54" s="26"/>
      <c r="B54" t="s">
        <v>15</v>
      </c>
      <c r="C54">
        <v>6.4870000000000001</v>
      </c>
      <c r="D54" s="3">
        <v>0.70000000000000007</v>
      </c>
      <c r="E54" s="3">
        <v>1.9</v>
      </c>
      <c r="F54" s="3">
        <v>1.7999999999999998</v>
      </c>
      <c r="G54" s="3">
        <v>1.302</v>
      </c>
      <c r="H54" s="3">
        <v>0.61399999999999999</v>
      </c>
      <c r="I54" s="3">
        <v>0.59599999999999997</v>
      </c>
      <c r="J54" s="3">
        <v>0.109</v>
      </c>
      <c r="K54" s="3">
        <v>0.20399999999999999</v>
      </c>
      <c r="L54" s="3">
        <v>0.432</v>
      </c>
      <c r="M54" s="3">
        <v>0.13</v>
      </c>
      <c r="N54" s="3">
        <v>0.40400000000000003</v>
      </c>
      <c r="O54" s="3">
        <v>0.29099999999999998</v>
      </c>
      <c r="P54" s="3">
        <v>0.35599999999999998</v>
      </c>
      <c r="Q54" s="3">
        <v>0.25800599999999996</v>
      </c>
      <c r="R54" s="3">
        <v>1.726</v>
      </c>
      <c r="S54" s="3">
        <v>2.5058609999999999</v>
      </c>
      <c r="T54" s="3">
        <v>3.3940000000000001</v>
      </c>
      <c r="U54" s="3">
        <v>2.8636010000000001</v>
      </c>
      <c r="V54" s="3">
        <v>2.7240000000000002</v>
      </c>
      <c r="W54" s="3">
        <v>2.802</v>
      </c>
      <c r="X54" s="3">
        <v>3.456</v>
      </c>
      <c r="Y54" s="3">
        <v>3.7410000000000001</v>
      </c>
      <c r="Z54" s="3">
        <v>2.3769999999999998</v>
      </c>
      <c r="AA54" s="4">
        <v>0.434</v>
      </c>
      <c r="BW54" s="4"/>
      <c r="BX54" s="4"/>
      <c r="BY54" s="4"/>
      <c r="BZ54" s="4"/>
      <c r="CA54" s="4"/>
      <c r="CB54" s="4"/>
      <c r="CC54" s="4"/>
      <c r="CD54" s="4"/>
      <c r="CE54" s="4"/>
      <c r="CF54" s="4"/>
      <c r="CG54" s="4"/>
      <c r="CH54" s="4"/>
      <c r="CI54" s="4"/>
      <c r="CJ54" s="4"/>
      <c r="CK54" s="4"/>
      <c r="CL54" s="4"/>
      <c r="CM54" s="4"/>
      <c r="CN54" s="4"/>
      <c r="CO54" s="4"/>
      <c r="CP54" s="4"/>
      <c r="CQ54" s="4"/>
      <c r="CR54" s="4"/>
      <c r="CS54" s="4"/>
      <c r="CT54" s="4"/>
      <c r="CU54" s="4"/>
      <c r="CV54" s="4"/>
      <c r="CW54" s="4"/>
      <c r="CX54" s="4"/>
      <c r="CY54" s="4"/>
      <c r="CZ54" s="4"/>
      <c r="DA54" s="4"/>
      <c r="DB54" s="4"/>
      <c r="DC54" s="4"/>
      <c r="DD54" s="4"/>
      <c r="DE54" s="4"/>
      <c r="DF54" s="4"/>
      <c r="DP54" s="4"/>
      <c r="DQ54" s="4"/>
      <c r="DR54" s="4"/>
      <c r="DS54" s="4"/>
      <c r="DT54" s="4"/>
      <c r="DU54" s="4"/>
      <c r="DV54" s="4"/>
      <c r="DX54" s="4"/>
    </row>
    <row r="55" spans="1:218">
      <c r="A55" s="26" t="s">
        <v>109</v>
      </c>
      <c r="B55" t="s">
        <v>16</v>
      </c>
      <c r="C55">
        <v>6.4870000000000001</v>
      </c>
      <c r="D55" s="3">
        <v>1.5</v>
      </c>
      <c r="E55" s="3">
        <v>1.2</v>
      </c>
      <c r="F55" s="3">
        <v>0.5</v>
      </c>
      <c r="G55" s="3">
        <v>0.12</v>
      </c>
      <c r="H55" s="3">
        <v>0.125</v>
      </c>
      <c r="I55" s="3">
        <v>0.218</v>
      </c>
      <c r="J55" s="3">
        <v>0.151</v>
      </c>
      <c r="K55" s="3">
        <v>0.251</v>
      </c>
      <c r="L55" s="3">
        <v>0.54600000000000004</v>
      </c>
      <c r="M55" s="3">
        <v>0.35</v>
      </c>
      <c r="N55" s="3">
        <v>0.29799999999999999</v>
      </c>
      <c r="O55" s="3">
        <v>0.45800000000000002</v>
      </c>
      <c r="P55" s="3">
        <v>0.21</v>
      </c>
      <c r="Q55" s="3">
        <v>0.206012</v>
      </c>
      <c r="R55" s="3">
        <v>1.8140000000000001</v>
      </c>
      <c r="S55" s="3">
        <v>3.3517299999999999</v>
      </c>
      <c r="T55" s="3">
        <v>3.3780000000000001</v>
      </c>
      <c r="U55" s="3">
        <v>3.2348159999999999</v>
      </c>
      <c r="V55" s="3">
        <v>1.8120000000000001</v>
      </c>
      <c r="W55" s="3" t="s">
        <v>23</v>
      </c>
      <c r="X55" s="3">
        <v>2.0350000000000001</v>
      </c>
      <c r="Y55" s="3">
        <v>2.1659999999999999</v>
      </c>
      <c r="Z55" s="3">
        <v>2.9950000000000001</v>
      </c>
      <c r="AA55" s="4">
        <v>1.52</v>
      </c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  <c r="BL55" s="3"/>
      <c r="BM55" s="3"/>
      <c r="BN55" s="3"/>
      <c r="BO55" s="3"/>
      <c r="BP55" s="3"/>
      <c r="BQ55" s="3"/>
      <c r="BR55" s="3"/>
      <c r="BS55" s="3"/>
      <c r="BT55" s="3"/>
      <c r="BU55" s="3"/>
      <c r="BV55" s="3"/>
      <c r="BW55" s="4"/>
      <c r="BX55" s="4"/>
      <c r="BY55" s="4"/>
      <c r="BZ55" s="4"/>
      <c r="CA55" s="3"/>
      <c r="CB55" s="3"/>
      <c r="CC55" s="3"/>
      <c r="CD55" s="3"/>
      <c r="CE55" s="3"/>
      <c r="CF55" s="4"/>
      <c r="CG55" s="4"/>
      <c r="CH55" s="4"/>
      <c r="CI55" s="3"/>
      <c r="CJ55" s="3"/>
      <c r="CK55" s="3"/>
      <c r="CL55" s="3"/>
      <c r="CM55" s="3"/>
      <c r="CN55" s="3"/>
      <c r="CO55" s="4"/>
      <c r="CP55" s="4"/>
      <c r="CQ55" s="3"/>
      <c r="CR55" s="3"/>
      <c r="CS55" s="3"/>
      <c r="CT55" s="3"/>
      <c r="CU55" s="3"/>
      <c r="CV55" s="3"/>
      <c r="CW55" s="3"/>
      <c r="CX55" s="4"/>
      <c r="CY55" s="4"/>
      <c r="CZ55" s="3"/>
      <c r="DA55" s="3"/>
      <c r="DB55" s="3"/>
      <c r="DC55" s="3"/>
      <c r="DD55" s="3"/>
      <c r="DE55" s="3"/>
      <c r="DF55" s="3"/>
      <c r="DG55" s="3"/>
      <c r="DH55" s="3"/>
      <c r="DI55" s="3"/>
      <c r="DK55" s="3"/>
      <c r="DL55" s="3"/>
      <c r="DN55" s="3"/>
      <c r="DO55" s="3"/>
      <c r="DP55" s="4"/>
      <c r="DQ55" s="4"/>
      <c r="DR55" s="3"/>
      <c r="DS55" s="3"/>
      <c r="DT55" s="3"/>
      <c r="DU55" s="3"/>
      <c r="DV55" s="3"/>
      <c r="DW55" s="3"/>
      <c r="DX55" s="3"/>
      <c r="DY55" s="3"/>
      <c r="DZ55" s="3"/>
      <c r="EA55" s="3"/>
      <c r="EB55" s="3"/>
      <c r="EC55" s="3"/>
      <c r="ED55" s="3"/>
      <c r="EE55" s="3"/>
      <c r="EF55" s="3"/>
      <c r="EG55" s="3"/>
      <c r="EH55" s="3"/>
      <c r="EI55" s="3"/>
      <c r="EJ55" s="3"/>
      <c r="EL55" s="3"/>
      <c r="EM55" s="3"/>
      <c r="EN55" s="3"/>
      <c r="EO55" s="3"/>
      <c r="EP55" s="3"/>
      <c r="EQ55" s="3"/>
      <c r="ER55" s="3"/>
      <c r="ES55" s="3"/>
      <c r="ET55" s="3"/>
      <c r="EU55" s="3"/>
      <c r="EV55" s="3"/>
      <c r="EW55" s="3"/>
      <c r="EX55" s="3"/>
      <c r="EY55" s="3"/>
      <c r="EZ55" s="3"/>
      <c r="FA55" s="3"/>
      <c r="FB55" s="3"/>
      <c r="FC55" s="3"/>
      <c r="FD55" s="3"/>
      <c r="FE55" s="3"/>
      <c r="FF55" s="3"/>
      <c r="FG55" s="3"/>
      <c r="FH55" s="3"/>
      <c r="FI55" s="3"/>
      <c r="FJ55" s="3"/>
      <c r="FK55" s="3"/>
      <c r="FL55" s="3"/>
      <c r="FN55" s="3"/>
      <c r="FO55" s="3"/>
      <c r="FP55" s="3"/>
      <c r="FQ55" s="3"/>
      <c r="FR55" s="3"/>
      <c r="FS55" s="3"/>
      <c r="FT55" s="3"/>
      <c r="FU55" s="3"/>
      <c r="FW55" s="3"/>
      <c r="FX55" s="3"/>
      <c r="FY55" s="3"/>
      <c r="FZ55" s="3"/>
      <c r="GA55" s="3"/>
      <c r="GB55" s="3"/>
      <c r="GC55" s="3"/>
      <c r="GF55" s="3"/>
      <c r="GG55" s="3"/>
      <c r="GH55" s="3"/>
      <c r="GJ55" s="3"/>
      <c r="GK55" s="3"/>
      <c r="GL55" s="3"/>
      <c r="GM55" s="3"/>
      <c r="GO55" s="3"/>
      <c r="GP55" s="3"/>
      <c r="GQ55" s="3"/>
      <c r="GR55" s="3"/>
      <c r="GS55" s="3"/>
      <c r="GT55" s="3"/>
      <c r="GU55" s="3"/>
      <c r="GV55" s="3"/>
      <c r="GX55" s="3"/>
      <c r="GY55" s="3"/>
      <c r="GZ55" s="3"/>
      <c r="HA55" s="3"/>
      <c r="HB55" s="3"/>
      <c r="HC55" s="3"/>
      <c r="HD55" s="3"/>
      <c r="HE55" s="3"/>
      <c r="HG55" s="3"/>
      <c r="HH55" s="3"/>
      <c r="HI55" s="3"/>
      <c r="HJ55" s="3"/>
    </row>
    <row r="56" spans="1:218">
      <c r="A56" s="26"/>
      <c r="B56" t="s">
        <v>17</v>
      </c>
      <c r="C56">
        <v>6.4870000000000001</v>
      </c>
      <c r="D56" s="3">
        <v>0.5</v>
      </c>
      <c r="E56" s="3">
        <v>0.2</v>
      </c>
      <c r="F56" s="3">
        <v>0.1</v>
      </c>
      <c r="G56" s="3">
        <v>0.11899999999999999</v>
      </c>
      <c r="H56" s="3">
        <v>7.3999999999999996E-2</v>
      </c>
      <c r="I56" s="3">
        <v>0.106</v>
      </c>
      <c r="J56" s="3">
        <v>0.39600000000000002</v>
      </c>
      <c r="K56" s="3">
        <v>0.12</v>
      </c>
      <c r="L56" s="3">
        <v>0.2</v>
      </c>
      <c r="M56" s="3">
        <v>0.28000000000000003</v>
      </c>
      <c r="N56" s="3">
        <v>0.67100000000000004</v>
      </c>
      <c r="O56" s="3">
        <v>0.81200000000000006</v>
      </c>
      <c r="P56" s="3">
        <v>0.43</v>
      </c>
      <c r="Q56" s="3">
        <v>0.34621400000000002</v>
      </c>
      <c r="R56" s="3">
        <v>1.272</v>
      </c>
      <c r="S56" s="3">
        <v>3.208046</v>
      </c>
      <c r="T56" s="3">
        <v>3.3969999999999998</v>
      </c>
      <c r="U56" s="3" t="s">
        <v>23</v>
      </c>
      <c r="V56" s="3" t="s">
        <v>23</v>
      </c>
      <c r="W56" s="3" t="s">
        <v>23</v>
      </c>
      <c r="X56" s="3" t="s">
        <v>23</v>
      </c>
      <c r="Y56" s="3" t="s">
        <v>23</v>
      </c>
      <c r="Z56" s="3" t="s">
        <v>23</v>
      </c>
      <c r="AA56" s="4" t="s">
        <v>23</v>
      </c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  <c r="BL56" s="3"/>
      <c r="BM56" s="3"/>
      <c r="BN56" s="3"/>
      <c r="BO56" s="3"/>
      <c r="BP56" s="3"/>
      <c r="BQ56" s="3"/>
      <c r="BR56" s="3"/>
      <c r="BS56" s="3"/>
      <c r="BT56" s="3"/>
      <c r="BU56" s="3"/>
      <c r="BV56" s="3"/>
      <c r="BW56" s="4"/>
      <c r="BX56" s="4"/>
      <c r="BY56" s="4"/>
      <c r="BZ56" s="4"/>
      <c r="CB56" s="4"/>
      <c r="CC56" s="4"/>
      <c r="CF56" s="4"/>
      <c r="CG56" s="4"/>
      <c r="CH56" s="4"/>
      <c r="CM56" s="4"/>
      <c r="CO56" s="4"/>
      <c r="CP56" s="4"/>
      <c r="CR56" s="4"/>
      <c r="CT56" s="4"/>
      <c r="CU56" s="4"/>
      <c r="CX56" s="4"/>
      <c r="CY56" s="4"/>
      <c r="CZ56" s="4"/>
      <c r="DC56" s="4"/>
      <c r="DE56" s="4"/>
      <c r="DF56" s="4"/>
      <c r="DG56" s="3"/>
      <c r="DH56" s="3"/>
      <c r="DI56" s="3"/>
      <c r="DN56" s="3"/>
      <c r="DO56" s="3"/>
      <c r="DP56" s="4"/>
      <c r="DQ56" s="4"/>
      <c r="DS56" s="4"/>
      <c r="DV56" s="4"/>
      <c r="DW56" s="4"/>
    </row>
    <row r="57" spans="1:218">
      <c r="A57" s="26"/>
      <c r="B57" t="s">
        <v>18</v>
      </c>
      <c r="C57">
        <v>6.4870000000000001</v>
      </c>
      <c r="D57" s="3">
        <v>0.5</v>
      </c>
      <c r="E57" s="3">
        <v>1</v>
      </c>
      <c r="F57" s="3">
        <v>0.1</v>
      </c>
      <c r="G57" s="3">
        <v>0.217</v>
      </c>
      <c r="H57" s="3">
        <v>0.20799999999999999</v>
      </c>
      <c r="I57" s="3">
        <v>0.13200000000000001</v>
      </c>
      <c r="J57" s="3">
        <v>0.127</v>
      </c>
      <c r="K57" s="3">
        <v>0.4</v>
      </c>
      <c r="L57" s="3">
        <v>0.309</v>
      </c>
      <c r="M57" s="3">
        <v>0.36</v>
      </c>
      <c r="N57" s="3">
        <v>0.56000000000000005</v>
      </c>
      <c r="O57" s="3">
        <v>0.55000000000000004</v>
      </c>
      <c r="P57" s="3">
        <v>0.23</v>
      </c>
      <c r="Q57" s="3">
        <v>0.29329300000000003</v>
      </c>
      <c r="R57" s="3">
        <v>1.804</v>
      </c>
      <c r="S57" s="3">
        <v>4.5117419999999999</v>
      </c>
      <c r="T57" s="3">
        <v>4.4870000000000001</v>
      </c>
      <c r="U57" s="3">
        <v>3.6399430000000002</v>
      </c>
      <c r="V57" s="3">
        <v>3.6960000000000002</v>
      </c>
      <c r="W57" s="3">
        <v>3.085</v>
      </c>
      <c r="X57" s="3">
        <v>3.4169999999999998</v>
      </c>
      <c r="Y57" s="3">
        <v>3.395</v>
      </c>
      <c r="Z57" s="3">
        <v>2.8690000000000002</v>
      </c>
      <c r="AA57" s="4">
        <v>1.98</v>
      </c>
      <c r="BW57" s="4"/>
      <c r="BX57" s="4"/>
      <c r="BY57" s="4"/>
      <c r="BZ57" s="4"/>
      <c r="CC57" s="4"/>
      <c r="CG57" s="4"/>
      <c r="CH57" s="4"/>
      <c r="CM57" s="4"/>
      <c r="CO57" s="4"/>
      <c r="CP57" s="4"/>
      <c r="CR57" s="4"/>
      <c r="CT57" s="4"/>
      <c r="CX57" s="4"/>
      <c r="CY57" s="4"/>
      <c r="CZ57" s="4"/>
      <c r="DE57" s="4"/>
      <c r="DF57" s="4"/>
      <c r="DH57" s="3"/>
      <c r="DI57" s="3"/>
      <c r="DN57" s="3"/>
      <c r="DO57" s="3"/>
      <c r="DP57" s="4"/>
      <c r="DQ57" s="4"/>
      <c r="DS57" s="4"/>
      <c r="DV57" s="4"/>
    </row>
    <row r="58" spans="1:218">
      <c r="A58" s="26" t="s">
        <v>110</v>
      </c>
      <c r="B58" t="s">
        <v>19</v>
      </c>
      <c r="C58">
        <v>6.4870000000000001</v>
      </c>
      <c r="D58" s="3">
        <v>0.6</v>
      </c>
      <c r="E58" s="3">
        <v>2.7</v>
      </c>
      <c r="F58" s="3">
        <v>2.6</v>
      </c>
      <c r="G58" s="3">
        <v>1.738</v>
      </c>
      <c r="H58" s="3">
        <v>0.104</v>
      </c>
      <c r="I58" s="3">
        <v>1.234</v>
      </c>
      <c r="J58" s="3">
        <v>0.218</v>
      </c>
      <c r="K58" s="3">
        <v>0.30099999999999999</v>
      </c>
      <c r="L58" s="3">
        <v>0.27</v>
      </c>
      <c r="M58" s="3">
        <v>0.252</v>
      </c>
      <c r="N58" s="3">
        <v>0.34499999999999997</v>
      </c>
      <c r="O58" s="3">
        <v>0.34799999999999998</v>
      </c>
      <c r="P58" s="3">
        <v>0.3</v>
      </c>
      <c r="Q58" s="3">
        <v>0.218668</v>
      </c>
      <c r="R58" s="3">
        <v>1.712</v>
      </c>
      <c r="S58" s="3">
        <v>2.8477790000000001</v>
      </c>
      <c r="T58" s="3">
        <v>2.2450000000000001</v>
      </c>
      <c r="U58" s="3">
        <v>3.6636599999999997</v>
      </c>
      <c r="V58" s="3">
        <v>3.4540000000000002</v>
      </c>
      <c r="W58" s="3">
        <v>7.851</v>
      </c>
      <c r="X58" s="3">
        <v>2.4780000000000002</v>
      </c>
      <c r="Y58" s="3">
        <v>2.601</v>
      </c>
      <c r="Z58" s="3">
        <v>2.7829999999999999</v>
      </c>
      <c r="AA58" s="4">
        <v>1.04</v>
      </c>
      <c r="BW58" s="4"/>
      <c r="BX58" s="4"/>
      <c r="BY58" s="4"/>
      <c r="BZ58" s="4"/>
      <c r="CC58" s="4"/>
      <c r="CG58" s="4"/>
      <c r="CH58" s="4"/>
      <c r="CO58" s="4"/>
      <c r="CP58" s="4"/>
      <c r="CR58" s="4"/>
      <c r="CT58" s="4"/>
      <c r="CX58" s="4"/>
      <c r="CY58" s="4"/>
      <c r="CZ58" s="4"/>
      <c r="DE58" s="4"/>
      <c r="DF58" s="4"/>
      <c r="DH58" s="3"/>
      <c r="DQ58" s="4"/>
      <c r="DR58" s="4"/>
      <c r="DV58" s="4"/>
    </row>
    <row r="59" spans="1:218">
      <c r="A59" s="26"/>
      <c r="B59" t="s">
        <v>20</v>
      </c>
      <c r="C59">
        <v>6.4870000000000001</v>
      </c>
      <c r="D59" s="3">
        <v>0.4</v>
      </c>
      <c r="E59" s="3">
        <v>2.6</v>
      </c>
      <c r="F59" s="3">
        <v>1.5</v>
      </c>
      <c r="G59" s="3">
        <v>1.361</v>
      </c>
      <c r="H59" s="3">
        <v>0.84799999999999998</v>
      </c>
      <c r="I59" s="3">
        <v>0.495</v>
      </c>
      <c r="J59" s="3">
        <v>0</v>
      </c>
      <c r="K59" s="3">
        <v>0.14000000000000001</v>
      </c>
      <c r="L59" s="3">
        <v>0.20499999999999999</v>
      </c>
      <c r="M59" s="3">
        <v>0.219</v>
      </c>
      <c r="N59" s="3">
        <v>0.23</v>
      </c>
      <c r="O59" s="3">
        <v>0.24299999999999999</v>
      </c>
      <c r="P59" s="3">
        <v>0.23899999999999999</v>
      </c>
      <c r="Q59" s="3">
        <v>0.28926600000000002</v>
      </c>
      <c r="R59" s="3">
        <v>1.014</v>
      </c>
      <c r="S59" s="3">
        <v>3.0474270000000003</v>
      </c>
      <c r="T59" s="3">
        <v>2.6739999999999999</v>
      </c>
      <c r="U59" s="3">
        <v>1.749247</v>
      </c>
      <c r="V59" s="3">
        <v>2.7989999999999999</v>
      </c>
      <c r="W59" s="3">
        <v>3.758</v>
      </c>
      <c r="X59" s="3">
        <v>4.6609999999999996</v>
      </c>
      <c r="Y59" s="3">
        <v>3.59</v>
      </c>
      <c r="Z59" s="3">
        <v>1.895</v>
      </c>
      <c r="AA59" s="4">
        <v>0.47199999999999998</v>
      </c>
      <c r="BW59" s="4"/>
      <c r="BX59" s="4"/>
      <c r="BY59" s="4"/>
      <c r="BZ59" s="4"/>
      <c r="CA59" s="4"/>
      <c r="CB59" s="4"/>
      <c r="CC59" s="4"/>
      <c r="CD59" s="4"/>
      <c r="CE59" s="4"/>
    </row>
    <row r="60" spans="1:218">
      <c r="A60" s="26"/>
      <c r="B60" t="s">
        <v>21</v>
      </c>
      <c r="C60">
        <v>6.4870000000000001</v>
      </c>
      <c r="D60" s="3">
        <v>0.6</v>
      </c>
      <c r="E60" s="3">
        <v>1.9</v>
      </c>
      <c r="F60" s="3">
        <v>1.3</v>
      </c>
      <c r="G60" s="3">
        <v>1.597</v>
      </c>
      <c r="H60" s="3">
        <v>0.79900000000000004</v>
      </c>
      <c r="I60" s="3">
        <v>0.90500000000000003</v>
      </c>
      <c r="J60" s="3">
        <v>7.9000000000000001E-2</v>
      </c>
      <c r="K60" s="3">
        <v>9.2999999999999999E-2</v>
      </c>
      <c r="L60" s="3">
        <v>0.104</v>
      </c>
      <c r="M60" s="3">
        <v>0.23400000000000001</v>
      </c>
      <c r="N60" s="3">
        <v>0.313</v>
      </c>
      <c r="O60" s="3">
        <v>0.33800000000000002</v>
      </c>
      <c r="P60" s="3">
        <v>0.40300000000000002</v>
      </c>
      <c r="Q60" s="3">
        <v>0.22631499999999999</v>
      </c>
      <c r="R60" s="3">
        <v>1.728</v>
      </c>
      <c r="S60" s="3">
        <v>3.2192099999999999</v>
      </c>
      <c r="T60" s="3">
        <v>1.8340000000000001</v>
      </c>
      <c r="U60" s="3">
        <v>2.2897720000000001</v>
      </c>
      <c r="V60" s="3">
        <v>3.0830000000000002</v>
      </c>
      <c r="W60" s="3" t="s">
        <v>23</v>
      </c>
      <c r="X60" s="3">
        <v>3.9740000000000002</v>
      </c>
      <c r="Y60" s="3">
        <v>3.74</v>
      </c>
      <c r="Z60" s="3">
        <v>1.7989999999999999</v>
      </c>
      <c r="AA60" s="4">
        <v>0.35599999999999998</v>
      </c>
    </row>
    <row r="61" spans="1:218">
      <c r="D61" s="3"/>
      <c r="F61" s="3"/>
      <c r="G61" s="3"/>
    </row>
    <row r="62" spans="1:218">
      <c r="B62" t="s">
        <v>24</v>
      </c>
      <c r="C62">
        <v>0</v>
      </c>
      <c r="D62">
        <v>7</v>
      </c>
      <c r="E62">
        <v>9</v>
      </c>
      <c r="F62">
        <v>13</v>
      </c>
      <c r="G62">
        <v>21</v>
      </c>
      <c r="H62">
        <v>27</v>
      </c>
      <c r="I62">
        <v>34</v>
      </c>
      <c r="J62">
        <v>43</v>
      </c>
      <c r="K62">
        <v>49</v>
      </c>
      <c r="L62">
        <v>55</v>
      </c>
      <c r="M62">
        <v>63</v>
      </c>
      <c r="N62">
        <v>69</v>
      </c>
      <c r="O62">
        <v>77</v>
      </c>
      <c r="P62">
        <v>83</v>
      </c>
      <c r="Q62">
        <v>91</v>
      </c>
      <c r="R62">
        <v>93</v>
      </c>
      <c r="S62">
        <v>95</v>
      </c>
      <c r="T62">
        <v>97</v>
      </c>
      <c r="U62">
        <v>99</v>
      </c>
      <c r="V62">
        <v>101</v>
      </c>
      <c r="W62">
        <v>103</v>
      </c>
      <c r="X62">
        <v>105</v>
      </c>
      <c r="Y62">
        <v>107</v>
      </c>
      <c r="Z62">
        <v>113</v>
      </c>
      <c r="AA62">
        <v>120</v>
      </c>
    </row>
    <row r="63" spans="1:218">
      <c r="A63" s="26" t="s">
        <v>108</v>
      </c>
      <c r="B63" t="s">
        <v>13</v>
      </c>
      <c r="C63">
        <v>2.2877999999999998</v>
      </c>
      <c r="D63">
        <v>1.3</v>
      </c>
      <c r="E63">
        <v>2.1</v>
      </c>
      <c r="F63">
        <v>1.6</v>
      </c>
      <c r="G63">
        <v>2.04</v>
      </c>
      <c r="H63">
        <v>0.71199999999999997</v>
      </c>
      <c r="I63">
        <v>0.48299999999999998</v>
      </c>
      <c r="J63">
        <v>0.86399999999999999</v>
      </c>
      <c r="K63" s="4">
        <v>0.15429999999999999</v>
      </c>
      <c r="L63" s="4">
        <v>9.6820000000000003E-2</v>
      </c>
      <c r="M63" s="4">
        <v>0.26200000000000001</v>
      </c>
      <c r="N63" s="4">
        <v>0.26300000000000001</v>
      </c>
      <c r="O63">
        <v>0.16700000000000001</v>
      </c>
      <c r="P63" s="4">
        <v>0.17599999999999999</v>
      </c>
      <c r="Q63">
        <v>0</v>
      </c>
      <c r="R63">
        <v>1.4710000000000001</v>
      </c>
      <c r="S63">
        <v>2.0708859999999998</v>
      </c>
      <c r="T63">
        <v>2.9550000000000001</v>
      </c>
      <c r="U63">
        <v>2.4455590000000003</v>
      </c>
      <c r="V63">
        <v>1.2869999999999999</v>
      </c>
      <c r="W63">
        <v>0.42599999999999999</v>
      </c>
      <c r="X63">
        <v>0.80300000000000005</v>
      </c>
      <c r="Y63">
        <v>0.49399999999999999</v>
      </c>
      <c r="Z63">
        <v>1.4319999999999999</v>
      </c>
      <c r="AA63">
        <v>0.38400000000000001</v>
      </c>
    </row>
    <row r="64" spans="1:218">
      <c r="A64" s="26"/>
      <c r="B64" t="s">
        <v>14</v>
      </c>
      <c r="C64">
        <v>2.2877999999999998</v>
      </c>
      <c r="D64">
        <v>0.8</v>
      </c>
      <c r="E64">
        <v>2.4</v>
      </c>
      <c r="F64">
        <v>1.9</v>
      </c>
      <c r="G64">
        <v>1.0469999999999999</v>
      </c>
      <c r="H64">
        <v>0.55000000000000004</v>
      </c>
      <c r="I64">
        <v>0.53300000000000003</v>
      </c>
      <c r="J64">
        <v>0.49399999999999999</v>
      </c>
      <c r="K64" s="4">
        <v>0.23430000000000001</v>
      </c>
      <c r="L64" s="4">
        <v>0.373</v>
      </c>
      <c r="M64" s="4">
        <v>0.14599999999999999</v>
      </c>
      <c r="N64" s="4">
        <v>0.36430000000000001</v>
      </c>
      <c r="O64">
        <v>0.11799999999999999</v>
      </c>
      <c r="P64" s="4">
        <v>6.3E-2</v>
      </c>
      <c r="Q64">
        <v>0.19264300000000001</v>
      </c>
      <c r="R64">
        <v>1.744</v>
      </c>
      <c r="S64">
        <v>2.0160499999999999</v>
      </c>
      <c r="T64">
        <v>3.109</v>
      </c>
      <c r="U64">
        <v>2.2211810000000001</v>
      </c>
      <c r="V64">
        <v>1.3620000000000001</v>
      </c>
      <c r="W64">
        <v>0.47</v>
      </c>
      <c r="X64">
        <v>0.72799999999999998</v>
      </c>
      <c r="Y64">
        <v>0.59899999999999998</v>
      </c>
      <c r="Z64">
        <v>1.1559999999999999</v>
      </c>
      <c r="AA64">
        <v>0.84199999999999997</v>
      </c>
      <c r="EI64">
        <v>2.2877999999999998</v>
      </c>
      <c r="EJ64">
        <v>0.8</v>
      </c>
      <c r="EK64">
        <v>0.4</v>
      </c>
      <c r="EL64">
        <v>0.3</v>
      </c>
      <c r="EM64">
        <v>0</v>
      </c>
      <c r="EN64">
        <v>0</v>
      </c>
      <c r="EO64">
        <v>0</v>
      </c>
      <c r="EP64">
        <v>8.3000000000000004E-2</v>
      </c>
      <c r="EQ64" s="4">
        <v>0.32100000000000001</v>
      </c>
      <c r="ER64" s="4">
        <v>0.20399999999999999</v>
      </c>
      <c r="ES64" s="4">
        <v>0.14000000000000001</v>
      </c>
      <c r="ET64" s="4">
        <v>3.2000000000000001E-2</v>
      </c>
      <c r="EU64">
        <v>0</v>
      </c>
      <c r="EV64" s="4">
        <v>0.108</v>
      </c>
      <c r="EW64">
        <v>8.4971000000000005E-2</v>
      </c>
      <c r="EX64">
        <v>2.1659999999999999</v>
      </c>
      <c r="EY64">
        <v>3.8822939999999999</v>
      </c>
      <c r="EZ64">
        <v>4.1909999999999998</v>
      </c>
      <c r="FA64">
        <v>2.7898589999999999</v>
      </c>
      <c r="FB64">
        <v>2.2480000000000002</v>
      </c>
      <c r="FC64">
        <v>2.1269999999999998</v>
      </c>
      <c r="FD64">
        <v>2.1680000000000001</v>
      </c>
      <c r="FE64">
        <v>2.3330000000000002</v>
      </c>
      <c r="FF64">
        <v>1.7649999999999999</v>
      </c>
      <c r="FG64">
        <v>2.2877999999999998</v>
      </c>
      <c r="FH64">
        <v>1.0999999999999999</v>
      </c>
      <c r="FI64">
        <v>3.7</v>
      </c>
      <c r="FJ64">
        <v>3.3000000000000003</v>
      </c>
      <c r="FK64">
        <v>1.7490000000000001</v>
      </c>
      <c r="FL64">
        <v>0</v>
      </c>
      <c r="FM64">
        <v>0.93799999999999994</v>
      </c>
      <c r="FN64">
        <v>1.47</v>
      </c>
      <c r="FO64" s="4">
        <v>0.24099999999999999</v>
      </c>
      <c r="FP64" s="4">
        <v>0.17399999999999999</v>
      </c>
      <c r="FQ64" s="4">
        <v>0.21</v>
      </c>
      <c r="FR64" s="4">
        <v>0.20899999999999999</v>
      </c>
      <c r="FS64">
        <v>0</v>
      </c>
      <c r="FT64" s="4">
        <v>8.3000000000000004E-2</v>
      </c>
      <c r="FU64">
        <v>8.4801000000000001E-2</v>
      </c>
      <c r="FV64">
        <v>2.3149999999999999</v>
      </c>
      <c r="FW64">
        <v>3.2228300000000001</v>
      </c>
      <c r="FX64">
        <v>2.9750000000000001</v>
      </c>
      <c r="FY64">
        <v>2.431991</v>
      </c>
      <c r="FZ64">
        <v>0.76200000000000001</v>
      </c>
      <c r="GA64">
        <v>0.54700000000000004</v>
      </c>
      <c r="GB64">
        <v>0.40899999999999997</v>
      </c>
      <c r="GC64">
        <v>0.61099999999999999</v>
      </c>
      <c r="GD64">
        <v>1.4239999999999999</v>
      </c>
    </row>
    <row r="65" spans="1:31">
      <c r="A65" s="26"/>
      <c r="B65" s="3" t="s">
        <v>15</v>
      </c>
      <c r="C65">
        <v>2.2877999999999998</v>
      </c>
      <c r="D65">
        <v>0.89999999999999991</v>
      </c>
      <c r="E65">
        <v>2.2999999999999998</v>
      </c>
      <c r="F65">
        <v>2.1999999999999997</v>
      </c>
      <c r="G65">
        <v>1.0740000000000001</v>
      </c>
      <c r="H65">
        <v>0.46500000000000002</v>
      </c>
      <c r="I65">
        <v>0.54700000000000004</v>
      </c>
      <c r="J65">
        <v>0.80800000000000005</v>
      </c>
      <c r="K65" s="4">
        <v>0.20200000000000001</v>
      </c>
      <c r="L65" s="4">
        <v>0.24</v>
      </c>
      <c r="M65" s="4">
        <v>0.01</v>
      </c>
      <c r="N65" s="4">
        <v>0.20399999999999999</v>
      </c>
      <c r="O65">
        <v>0.122</v>
      </c>
      <c r="P65" s="4">
        <v>0.25</v>
      </c>
      <c r="Q65">
        <v>0.13052</v>
      </c>
      <c r="R65">
        <v>1.806</v>
      </c>
      <c r="S65">
        <v>1.812754</v>
      </c>
      <c r="T65">
        <v>3.1659999999999999</v>
      </c>
      <c r="U65">
        <v>2.1233610000000001</v>
      </c>
      <c r="V65">
        <v>2.1179999999999999</v>
      </c>
      <c r="W65">
        <v>1.893</v>
      </c>
      <c r="X65">
        <v>2.161</v>
      </c>
      <c r="Y65">
        <v>1.429</v>
      </c>
      <c r="Z65">
        <v>1.595</v>
      </c>
      <c r="AA65">
        <v>0.92100000000000004</v>
      </c>
    </row>
    <row r="66" spans="1:31">
      <c r="A66" s="26" t="s">
        <v>109</v>
      </c>
      <c r="B66" s="4" t="s">
        <v>16</v>
      </c>
      <c r="C66">
        <v>2.2877999999999998</v>
      </c>
      <c r="D66">
        <v>0.9</v>
      </c>
      <c r="E66">
        <v>0.6</v>
      </c>
      <c r="F66">
        <v>0.4</v>
      </c>
      <c r="G66">
        <v>0</v>
      </c>
      <c r="H66">
        <v>0</v>
      </c>
      <c r="I66">
        <v>6.2E-2</v>
      </c>
      <c r="J66">
        <v>7.5999999999999998E-2</v>
      </c>
      <c r="K66" s="4">
        <v>0.14319999999999999</v>
      </c>
      <c r="L66" s="4">
        <v>0.159</v>
      </c>
      <c r="M66" s="4">
        <v>0.20799999999999999</v>
      </c>
      <c r="N66" s="4">
        <v>0.23599999999999999</v>
      </c>
      <c r="O66">
        <v>0.2</v>
      </c>
      <c r="P66" s="4">
        <v>0.14299999999999999</v>
      </c>
      <c r="Q66">
        <v>8.8331000000000007E-2</v>
      </c>
      <c r="R66">
        <v>1.9930000000000001</v>
      </c>
      <c r="S66">
        <v>1.9860239999999998</v>
      </c>
      <c r="T66">
        <v>2.2610000000000001</v>
      </c>
      <c r="U66">
        <v>2.1074220000000001</v>
      </c>
      <c r="V66">
        <v>1.2150000000000001</v>
      </c>
      <c r="W66" t="s">
        <v>23</v>
      </c>
      <c r="X66">
        <v>1.901</v>
      </c>
      <c r="Y66">
        <v>1.321</v>
      </c>
      <c r="Z66">
        <v>1.546</v>
      </c>
      <c r="AA66">
        <v>1.5940000000000001</v>
      </c>
    </row>
    <row r="67" spans="1:31">
      <c r="A67" s="26"/>
      <c r="B67" s="4" t="s">
        <v>17</v>
      </c>
      <c r="C67">
        <v>2.2877999999999998</v>
      </c>
      <c r="D67">
        <v>0.8</v>
      </c>
      <c r="E67">
        <v>0.4</v>
      </c>
      <c r="F67">
        <v>0.3</v>
      </c>
      <c r="G67">
        <v>0</v>
      </c>
      <c r="H67">
        <v>0</v>
      </c>
      <c r="I67">
        <v>0</v>
      </c>
      <c r="J67">
        <v>0.24199999999999999</v>
      </c>
      <c r="K67" s="4">
        <v>0</v>
      </c>
      <c r="L67" s="4">
        <v>0</v>
      </c>
      <c r="M67" s="4">
        <v>0.19</v>
      </c>
      <c r="N67" s="4">
        <v>2.3E-2</v>
      </c>
      <c r="O67">
        <v>0</v>
      </c>
      <c r="P67" s="4">
        <v>0.15</v>
      </c>
      <c r="Q67">
        <v>0.119015</v>
      </c>
      <c r="R67">
        <v>1.419</v>
      </c>
      <c r="S67">
        <v>2.3943359999999996</v>
      </c>
      <c r="T67">
        <v>2.556</v>
      </c>
      <c r="U67" t="s">
        <v>23</v>
      </c>
      <c r="V67" t="s">
        <v>23</v>
      </c>
      <c r="W67" t="s">
        <v>23</v>
      </c>
      <c r="X67" t="s">
        <v>23</v>
      </c>
      <c r="Y67" t="s">
        <v>23</v>
      </c>
      <c r="Z67" t="s">
        <v>23</v>
      </c>
      <c r="AA67" s="4" t="s">
        <v>23</v>
      </c>
    </row>
    <row r="68" spans="1:31">
      <c r="A68" s="26"/>
      <c r="B68" s="4" t="s">
        <v>18</v>
      </c>
      <c r="C68">
        <v>2.2877999999999998</v>
      </c>
      <c r="D68">
        <v>0.8</v>
      </c>
      <c r="E68">
        <v>0.4</v>
      </c>
      <c r="F68">
        <v>0.3</v>
      </c>
      <c r="G68">
        <v>0</v>
      </c>
      <c r="H68">
        <v>0</v>
      </c>
      <c r="I68">
        <v>0</v>
      </c>
      <c r="J68">
        <v>8.3000000000000004E-2</v>
      </c>
      <c r="K68" s="4">
        <v>0.32100000000000001</v>
      </c>
      <c r="L68" s="4">
        <v>0.20399999999999999</v>
      </c>
      <c r="M68" s="4">
        <v>0.14000000000000001</v>
      </c>
      <c r="N68" s="4">
        <v>3.2000000000000001E-2</v>
      </c>
      <c r="O68">
        <v>0</v>
      </c>
      <c r="P68" s="4">
        <v>0.108</v>
      </c>
      <c r="Q68">
        <v>8.4971000000000005E-2</v>
      </c>
      <c r="R68">
        <v>2.1659999999999999</v>
      </c>
      <c r="S68">
        <v>3.8822939999999999</v>
      </c>
      <c r="T68">
        <v>4.1909999999999998</v>
      </c>
      <c r="U68">
        <v>2.7898589999999999</v>
      </c>
      <c r="V68">
        <v>2.2480000000000002</v>
      </c>
      <c r="W68">
        <v>2.1269999999999998</v>
      </c>
      <c r="X68">
        <v>2.1680000000000001</v>
      </c>
      <c r="Y68">
        <v>2.3330000000000002</v>
      </c>
      <c r="Z68">
        <v>1.7649999999999999</v>
      </c>
      <c r="AA68" s="4">
        <v>1.3580000000000001</v>
      </c>
    </row>
    <row r="69" spans="1:31">
      <c r="A69" s="26" t="s">
        <v>110</v>
      </c>
      <c r="B69" s="4" t="s">
        <v>19</v>
      </c>
      <c r="C69">
        <v>2.2877999999999998</v>
      </c>
      <c r="D69">
        <v>1.0999999999999999</v>
      </c>
      <c r="E69">
        <v>3.7</v>
      </c>
      <c r="F69">
        <v>3.3000000000000003</v>
      </c>
      <c r="G69">
        <v>1.7490000000000001</v>
      </c>
      <c r="H69">
        <v>0</v>
      </c>
      <c r="I69">
        <v>0.93799999999999994</v>
      </c>
      <c r="J69">
        <v>1.47</v>
      </c>
      <c r="K69" s="4">
        <v>0.24099999999999999</v>
      </c>
      <c r="L69" s="4">
        <v>0.17399999999999999</v>
      </c>
      <c r="M69" s="4">
        <v>0.21</v>
      </c>
      <c r="N69" s="4">
        <v>0.20899999999999999</v>
      </c>
      <c r="O69">
        <v>0</v>
      </c>
      <c r="P69" s="4">
        <v>8.3000000000000004E-2</v>
      </c>
      <c r="Q69">
        <v>8.4801000000000001E-2</v>
      </c>
      <c r="R69">
        <v>2.3149999999999999</v>
      </c>
      <c r="S69">
        <v>3.2228300000000001</v>
      </c>
      <c r="T69">
        <v>2.9750000000000001</v>
      </c>
      <c r="U69">
        <v>2.431991</v>
      </c>
      <c r="V69">
        <v>0.76200000000000001</v>
      </c>
      <c r="W69">
        <v>0.54700000000000004</v>
      </c>
      <c r="X69">
        <v>0.40899999999999997</v>
      </c>
      <c r="Y69">
        <v>0.61099999999999999</v>
      </c>
      <c r="Z69">
        <v>1.4239999999999999</v>
      </c>
      <c r="AA69" s="4">
        <v>1.03</v>
      </c>
    </row>
    <row r="70" spans="1:31">
      <c r="A70" s="26"/>
      <c r="B70" s="4" t="s">
        <v>20</v>
      </c>
      <c r="C70">
        <v>2.2877999999999998</v>
      </c>
      <c r="D70">
        <v>0.8</v>
      </c>
      <c r="E70">
        <v>4.2</v>
      </c>
      <c r="F70">
        <v>2</v>
      </c>
      <c r="G70">
        <v>1.0349999999999999</v>
      </c>
      <c r="H70">
        <v>0.71399999999999997</v>
      </c>
      <c r="I70">
        <v>0.42399999999999999</v>
      </c>
      <c r="J70">
        <v>0.73899999999999999</v>
      </c>
      <c r="K70" s="4">
        <v>0.40200000000000002</v>
      </c>
      <c r="L70" s="4">
        <v>0.20899999999999999</v>
      </c>
      <c r="M70" s="4">
        <v>0.187</v>
      </c>
      <c r="N70" s="4">
        <v>0.17299999999999999</v>
      </c>
      <c r="O70">
        <v>0.47799999999999998</v>
      </c>
      <c r="P70">
        <v>0.34100000000000003</v>
      </c>
      <c r="Q70">
        <v>8.9813000000000004E-2</v>
      </c>
      <c r="R70">
        <v>1.3089999999999999</v>
      </c>
      <c r="S70">
        <v>2.556171</v>
      </c>
      <c r="T70">
        <v>2.9039999999999999</v>
      </c>
      <c r="U70">
        <v>2.2245490000000001</v>
      </c>
      <c r="V70">
        <v>1.198</v>
      </c>
      <c r="W70">
        <v>0.52900000000000003</v>
      </c>
      <c r="X70">
        <v>0.5</v>
      </c>
      <c r="Y70">
        <v>0.45100000000000001</v>
      </c>
      <c r="Z70">
        <v>1.2390000000000001</v>
      </c>
      <c r="AA70" s="4">
        <v>0.58199999999999996</v>
      </c>
    </row>
    <row r="71" spans="1:31">
      <c r="A71" s="26"/>
      <c r="B71" s="4" t="s">
        <v>21</v>
      </c>
      <c r="C71">
        <v>2.2877999999999998</v>
      </c>
      <c r="D71">
        <v>0.89999999999999991</v>
      </c>
      <c r="E71">
        <v>3.9</v>
      </c>
      <c r="F71">
        <v>3.1</v>
      </c>
      <c r="G71">
        <v>1.768</v>
      </c>
      <c r="H71">
        <v>0.67700000000000005</v>
      </c>
      <c r="I71">
        <v>0.68300000000000005</v>
      </c>
      <c r="J71">
        <v>0.77600000000000002</v>
      </c>
      <c r="K71" s="4">
        <v>0.46200000000000002</v>
      </c>
      <c r="L71" s="4">
        <v>0.433</v>
      </c>
      <c r="M71" s="4">
        <v>0.27200000000000002</v>
      </c>
      <c r="N71" s="4">
        <v>3.2000000000000001E-2</v>
      </c>
      <c r="O71">
        <v>0.79400000000000004</v>
      </c>
      <c r="P71" s="4">
        <v>0.13</v>
      </c>
      <c r="Q71">
        <v>0.116434</v>
      </c>
      <c r="R71">
        <v>1.9670000000000001</v>
      </c>
      <c r="S71">
        <v>2.972156</v>
      </c>
      <c r="T71">
        <v>2.786</v>
      </c>
      <c r="U71">
        <v>1.5754900000000001</v>
      </c>
      <c r="V71">
        <v>0.55300000000000005</v>
      </c>
      <c r="W71" t="s">
        <v>23</v>
      </c>
      <c r="X71">
        <v>0.33600000000000002</v>
      </c>
      <c r="Y71">
        <v>0.42299999999999999</v>
      </c>
      <c r="Z71">
        <v>1.3009999999999999</v>
      </c>
      <c r="AA71" s="4">
        <v>0.84009999999999996</v>
      </c>
    </row>
    <row r="72" spans="1:31">
      <c r="E72" s="3"/>
      <c r="F72" s="4"/>
      <c r="G72" s="4"/>
      <c r="H72" s="4"/>
      <c r="P72" s="4"/>
      <c r="Q72" s="3"/>
      <c r="R72" s="3"/>
      <c r="S72" s="3"/>
      <c r="T72" s="3"/>
      <c r="U72" s="3"/>
      <c r="V72" s="3"/>
      <c r="W72" s="3"/>
      <c r="X72" s="3"/>
    </row>
    <row r="73" spans="1:31">
      <c r="B73" s="3" t="s">
        <v>25</v>
      </c>
      <c r="C73">
        <v>0</v>
      </c>
      <c r="D73">
        <v>7</v>
      </c>
      <c r="E73">
        <v>9</v>
      </c>
      <c r="F73">
        <v>13</v>
      </c>
      <c r="G73">
        <v>21</v>
      </c>
      <c r="H73">
        <v>27</v>
      </c>
      <c r="I73">
        <v>34</v>
      </c>
      <c r="J73">
        <v>43</v>
      </c>
      <c r="K73">
        <v>49</v>
      </c>
      <c r="L73">
        <v>55</v>
      </c>
      <c r="M73">
        <v>63</v>
      </c>
      <c r="N73">
        <v>69</v>
      </c>
      <c r="O73">
        <v>77</v>
      </c>
      <c r="P73">
        <v>83</v>
      </c>
      <c r="Q73">
        <v>91</v>
      </c>
      <c r="R73">
        <v>93</v>
      </c>
      <c r="S73">
        <v>95</v>
      </c>
      <c r="T73">
        <v>97</v>
      </c>
      <c r="U73">
        <v>99</v>
      </c>
      <c r="V73">
        <v>101</v>
      </c>
      <c r="W73">
        <v>103</v>
      </c>
      <c r="X73">
        <v>105</v>
      </c>
      <c r="Y73">
        <v>107</v>
      </c>
      <c r="Z73">
        <v>113</v>
      </c>
      <c r="AA73">
        <v>120</v>
      </c>
    </row>
    <row r="74" spans="1:31">
      <c r="A74" s="26" t="s">
        <v>108</v>
      </c>
      <c r="B74" s="4" t="s">
        <v>13</v>
      </c>
      <c r="C74">
        <v>1.3587</v>
      </c>
      <c r="D74" s="3">
        <v>2.4</v>
      </c>
      <c r="E74" s="3">
        <v>2.1</v>
      </c>
      <c r="F74" s="3">
        <v>2.2999999999999998</v>
      </c>
      <c r="G74" s="3">
        <v>0.25600000000000001</v>
      </c>
      <c r="H74" s="3">
        <v>0.13300000000000001</v>
      </c>
      <c r="I74" s="3">
        <v>0.111</v>
      </c>
      <c r="J74" s="3">
        <v>0.193</v>
      </c>
      <c r="K74" s="4">
        <v>0</v>
      </c>
      <c r="L74" s="4">
        <v>0.12</v>
      </c>
      <c r="M74" s="4">
        <v>0.3</v>
      </c>
      <c r="N74" s="4">
        <v>0</v>
      </c>
      <c r="O74" s="3">
        <v>0</v>
      </c>
      <c r="P74" s="4">
        <v>0.215</v>
      </c>
      <c r="Q74" s="3">
        <v>8.2004000000000007E-2</v>
      </c>
      <c r="R74" s="3">
        <v>0.40100000000000002</v>
      </c>
      <c r="S74" s="3">
        <v>0.16956200000000002</v>
      </c>
      <c r="T74" s="3">
        <v>0.39300000000000002</v>
      </c>
      <c r="U74" s="3">
        <v>0.142792</v>
      </c>
      <c r="V74" s="3">
        <v>0.316</v>
      </c>
      <c r="W74" s="3">
        <v>0.28799999999999998</v>
      </c>
      <c r="X74" s="3">
        <v>0.53100000000000003</v>
      </c>
      <c r="Y74" s="3">
        <v>0.70699999999999996</v>
      </c>
      <c r="Z74" s="3">
        <v>0.55100000000000005</v>
      </c>
      <c r="AA74" s="4">
        <v>0.13500000000000001</v>
      </c>
    </row>
    <row r="75" spans="1:31">
      <c r="A75" s="26"/>
      <c r="B75" s="4" t="s">
        <v>14</v>
      </c>
      <c r="C75">
        <v>1.3587</v>
      </c>
      <c r="D75" s="3">
        <v>2.4</v>
      </c>
      <c r="E75" s="3">
        <v>1.9</v>
      </c>
      <c r="F75" s="3">
        <v>2</v>
      </c>
      <c r="G75" s="3">
        <v>0.17100000000000001</v>
      </c>
      <c r="H75" s="3">
        <v>0.109</v>
      </c>
      <c r="I75" s="3">
        <v>0.121</v>
      </c>
      <c r="J75" s="3">
        <v>0.121</v>
      </c>
      <c r="K75" s="4">
        <v>0</v>
      </c>
      <c r="L75" s="4">
        <v>0</v>
      </c>
      <c r="M75" s="4">
        <v>0.1</v>
      </c>
      <c r="N75" s="4">
        <v>0</v>
      </c>
      <c r="O75" s="3">
        <v>0</v>
      </c>
      <c r="P75" s="4">
        <v>0</v>
      </c>
      <c r="Q75" s="3">
        <v>0</v>
      </c>
      <c r="R75" s="3">
        <v>0.161</v>
      </c>
      <c r="S75" s="3">
        <v>0.12857400000000002</v>
      </c>
      <c r="T75" s="3">
        <v>0.38200000000000001</v>
      </c>
      <c r="U75" s="3">
        <v>0.13642099999999999</v>
      </c>
      <c r="V75" s="3">
        <v>0.33900000000000002</v>
      </c>
      <c r="W75" s="3">
        <v>0.24399999999999999</v>
      </c>
      <c r="X75" s="3">
        <v>0.48199999999999998</v>
      </c>
      <c r="Y75" s="3">
        <v>0.99099999999999999</v>
      </c>
      <c r="Z75" s="3">
        <v>0.504</v>
      </c>
      <c r="AA75" s="4">
        <v>0</v>
      </c>
      <c r="AB75" s="4"/>
      <c r="AC75" s="4"/>
      <c r="AE75" s="4"/>
    </row>
    <row r="76" spans="1:31">
      <c r="A76" s="26"/>
      <c r="B76" s="4" t="s">
        <v>15</v>
      </c>
      <c r="C76">
        <v>1.3587</v>
      </c>
      <c r="D76" s="3">
        <v>2.1999999999999997</v>
      </c>
      <c r="E76" s="3">
        <v>1.5</v>
      </c>
      <c r="F76" s="3">
        <v>1.7000000000000002</v>
      </c>
      <c r="G76" s="3">
        <v>0.14499999999999999</v>
      </c>
      <c r="H76" s="3">
        <v>9.2999999999999999E-2</v>
      </c>
      <c r="I76" s="3">
        <v>0.123</v>
      </c>
      <c r="J76" s="3">
        <v>0.19</v>
      </c>
      <c r="K76" s="4">
        <v>0.1</v>
      </c>
      <c r="L76" s="4">
        <v>0</v>
      </c>
      <c r="M76" s="3">
        <v>0</v>
      </c>
      <c r="N76" s="3">
        <v>0</v>
      </c>
      <c r="O76" s="3">
        <v>0</v>
      </c>
      <c r="P76" s="3">
        <v>0</v>
      </c>
      <c r="Q76" s="3">
        <v>3.5012999999999996E-2</v>
      </c>
      <c r="R76" s="3">
        <v>0.125</v>
      </c>
      <c r="S76" s="3">
        <v>0.13744100000000001</v>
      </c>
      <c r="T76" s="3">
        <v>0.43099999999999999</v>
      </c>
      <c r="U76" s="3">
        <v>0.131656</v>
      </c>
      <c r="V76" s="3">
        <v>0.441</v>
      </c>
      <c r="W76" s="3">
        <v>0.245</v>
      </c>
      <c r="X76" s="3">
        <v>0.58799999999999997</v>
      </c>
      <c r="Y76" s="3">
        <v>0.98699999999999999</v>
      </c>
      <c r="Z76" s="3">
        <v>0.59</v>
      </c>
      <c r="AA76" s="4">
        <v>0.35</v>
      </c>
    </row>
    <row r="77" spans="1:31">
      <c r="A77" s="26" t="s">
        <v>109</v>
      </c>
      <c r="B77" s="4" t="s">
        <v>16</v>
      </c>
      <c r="C77">
        <v>1.3587</v>
      </c>
      <c r="D77" s="3">
        <v>2.1999999999999997</v>
      </c>
      <c r="E77" s="3">
        <v>2.1</v>
      </c>
      <c r="F77" s="3">
        <v>1.4000000000000001</v>
      </c>
      <c r="G77" s="3">
        <v>0.159</v>
      </c>
      <c r="H77" s="3">
        <v>5.6000000000000001E-2</v>
      </c>
      <c r="I77" s="3">
        <v>0.04</v>
      </c>
      <c r="J77" s="3">
        <v>6.3E-2</v>
      </c>
      <c r="K77" s="4">
        <v>0</v>
      </c>
      <c r="L77" s="3">
        <v>0</v>
      </c>
      <c r="M77" s="3">
        <v>0</v>
      </c>
      <c r="N77" s="3">
        <v>0</v>
      </c>
      <c r="O77">
        <v>0</v>
      </c>
      <c r="P77" s="3">
        <v>0</v>
      </c>
      <c r="Q77" s="3">
        <v>0</v>
      </c>
      <c r="R77">
        <v>0</v>
      </c>
      <c r="S77" s="3">
        <v>0</v>
      </c>
      <c r="T77" s="3">
        <v>1.8879999999999999</v>
      </c>
      <c r="U77" s="3">
        <v>0.164799</v>
      </c>
      <c r="V77" s="3">
        <v>0.125</v>
      </c>
      <c r="W77" t="s">
        <v>23</v>
      </c>
      <c r="X77" s="3">
        <v>0.253</v>
      </c>
      <c r="Y77" s="3">
        <v>0.29699999999999999</v>
      </c>
      <c r="Z77" s="3">
        <v>0.42099999999999999</v>
      </c>
      <c r="AA77" s="4">
        <v>0.31</v>
      </c>
    </row>
    <row r="78" spans="1:31">
      <c r="A78" s="26"/>
      <c r="B78" s="4" t="s">
        <v>17</v>
      </c>
      <c r="C78">
        <v>1.3587</v>
      </c>
      <c r="D78" s="3">
        <v>2.1</v>
      </c>
      <c r="E78" s="3">
        <v>1.2</v>
      </c>
      <c r="F78" s="3">
        <v>1.5</v>
      </c>
      <c r="G78" s="3">
        <v>0</v>
      </c>
      <c r="H78" s="3">
        <v>0.97699999999999998</v>
      </c>
      <c r="I78" s="3">
        <v>1.0249999999999999</v>
      </c>
      <c r="J78" s="3">
        <v>0.221</v>
      </c>
      <c r="K78" s="3">
        <v>0</v>
      </c>
      <c r="L78" s="3">
        <v>0.35599999999999998</v>
      </c>
      <c r="M78" s="3">
        <v>0</v>
      </c>
      <c r="N78" s="3">
        <v>0</v>
      </c>
      <c r="O78" s="3">
        <v>0</v>
      </c>
      <c r="P78" s="3">
        <v>0</v>
      </c>
      <c r="Q78" s="3">
        <v>0</v>
      </c>
      <c r="R78" s="3">
        <v>0.14299999999999999</v>
      </c>
      <c r="S78" s="3">
        <v>0</v>
      </c>
      <c r="T78" s="3">
        <v>1.339</v>
      </c>
      <c r="U78" t="s">
        <v>23</v>
      </c>
      <c r="V78" t="s">
        <v>23</v>
      </c>
      <c r="W78" t="s">
        <v>23</v>
      </c>
      <c r="X78" t="s">
        <v>23</v>
      </c>
      <c r="Y78" t="s">
        <v>23</v>
      </c>
      <c r="Z78" t="s">
        <v>23</v>
      </c>
      <c r="AA78" s="4" t="s">
        <v>23</v>
      </c>
    </row>
    <row r="79" spans="1:31">
      <c r="A79" s="26"/>
      <c r="B79" s="4" t="s">
        <v>18</v>
      </c>
      <c r="C79">
        <v>1.3587</v>
      </c>
      <c r="D79" s="3">
        <v>2.1</v>
      </c>
      <c r="E79" s="3">
        <v>1.4</v>
      </c>
      <c r="F79" s="3">
        <v>1.5</v>
      </c>
      <c r="G79" s="3">
        <v>0</v>
      </c>
      <c r="H79" s="3">
        <v>0</v>
      </c>
      <c r="I79" s="3">
        <v>0.72599999999999998</v>
      </c>
      <c r="J79" s="3">
        <v>0.13400000000000001</v>
      </c>
      <c r="K79" s="3">
        <v>0</v>
      </c>
      <c r="L79" s="3">
        <v>0</v>
      </c>
      <c r="M79" s="3">
        <v>0</v>
      </c>
      <c r="N79" s="3">
        <v>0</v>
      </c>
      <c r="O79" s="3">
        <v>0</v>
      </c>
      <c r="P79" s="3">
        <v>0</v>
      </c>
      <c r="Q79" s="3">
        <v>2.3772999999999999E-2</v>
      </c>
      <c r="R79" s="3">
        <v>0.19900000000000001</v>
      </c>
      <c r="S79" s="3">
        <v>0</v>
      </c>
      <c r="T79" s="3">
        <v>3.0720000000000001</v>
      </c>
      <c r="U79" s="3">
        <v>0.24771100000000001</v>
      </c>
      <c r="V79" s="3">
        <v>0.39900000000000002</v>
      </c>
      <c r="W79" s="3">
        <v>0.24199999999999999</v>
      </c>
      <c r="X79" s="3">
        <v>0.60099999999999998</v>
      </c>
      <c r="Y79" s="3">
        <v>0.39300000000000002</v>
      </c>
      <c r="Z79" s="3">
        <v>0.38300000000000001</v>
      </c>
      <c r="AA79" s="4">
        <v>0.19900000000000001</v>
      </c>
    </row>
    <row r="80" spans="1:31">
      <c r="A80" s="26" t="s">
        <v>110</v>
      </c>
      <c r="B80" s="4" t="s">
        <v>19</v>
      </c>
      <c r="C80">
        <v>1.3587</v>
      </c>
      <c r="D80" s="3">
        <v>2.1</v>
      </c>
      <c r="E80" s="3">
        <v>5.0999999999999996</v>
      </c>
      <c r="F80" s="3">
        <v>2.2999999999999998</v>
      </c>
      <c r="G80" s="3">
        <v>0.82199999999999995</v>
      </c>
      <c r="H80" s="3">
        <v>0</v>
      </c>
      <c r="I80" s="3">
        <v>0.627</v>
      </c>
      <c r="J80" s="3">
        <v>0.372</v>
      </c>
      <c r="K80" s="3">
        <v>0</v>
      </c>
      <c r="L80" s="3">
        <v>0</v>
      </c>
      <c r="M80" s="3">
        <v>0</v>
      </c>
      <c r="N80" s="3">
        <v>0</v>
      </c>
      <c r="O80">
        <v>0</v>
      </c>
      <c r="P80" s="3">
        <v>0</v>
      </c>
      <c r="Q80" s="3">
        <v>1.8411999999999998E-2</v>
      </c>
      <c r="R80" s="3">
        <v>0.2</v>
      </c>
      <c r="S80" s="3">
        <v>0.36391699999999999</v>
      </c>
      <c r="T80" s="3">
        <v>0.32800000000000001</v>
      </c>
      <c r="U80" s="3">
        <v>0.27166399999999996</v>
      </c>
      <c r="V80" s="3">
        <v>0.35199999999999998</v>
      </c>
      <c r="W80" s="3">
        <v>0.36699999999999999</v>
      </c>
      <c r="X80" s="3">
        <v>0.36899999999999999</v>
      </c>
      <c r="Y80" s="3">
        <v>0.51800000000000002</v>
      </c>
      <c r="Z80" s="3">
        <v>0.35</v>
      </c>
      <c r="AA80" s="4">
        <v>0.29399999999999998</v>
      </c>
    </row>
    <row r="81" spans="1:27">
      <c r="A81" s="26"/>
      <c r="B81" s="4" t="s">
        <v>20</v>
      </c>
      <c r="C81">
        <v>1.3587</v>
      </c>
      <c r="D81" s="3">
        <v>1.9</v>
      </c>
      <c r="E81" s="3">
        <v>2.2999999999999998</v>
      </c>
      <c r="F81" s="3">
        <v>1.7999999999999998</v>
      </c>
      <c r="G81" s="3">
        <v>0.19500000000000001</v>
      </c>
      <c r="H81" s="3">
        <v>0.59399999999999997</v>
      </c>
      <c r="I81" s="3">
        <v>0.124</v>
      </c>
      <c r="J81" s="3">
        <v>0.27900000000000003</v>
      </c>
      <c r="K81" s="3">
        <v>0</v>
      </c>
      <c r="L81" s="3">
        <v>0</v>
      </c>
      <c r="M81" s="3">
        <v>0</v>
      </c>
      <c r="N81" s="3">
        <v>0</v>
      </c>
      <c r="O81" s="3">
        <v>0</v>
      </c>
      <c r="P81" s="3">
        <v>0</v>
      </c>
      <c r="Q81" s="3">
        <v>1.9637000000000002E-2</v>
      </c>
      <c r="R81" s="3">
        <v>0.12</v>
      </c>
      <c r="S81" s="3">
        <v>0.25712999999999997</v>
      </c>
      <c r="T81" s="3">
        <v>0.33</v>
      </c>
      <c r="U81" s="3">
        <v>0.19728599999999999</v>
      </c>
      <c r="V81" s="3">
        <v>0.31</v>
      </c>
      <c r="W81" s="3">
        <v>0.20499999999999999</v>
      </c>
      <c r="X81" s="3">
        <v>0.33800000000000002</v>
      </c>
      <c r="Y81" s="3">
        <v>0.36099999999999999</v>
      </c>
      <c r="Z81" s="3">
        <v>0.32700000000000001</v>
      </c>
      <c r="AA81" s="4">
        <v>0.16500000000000001</v>
      </c>
    </row>
    <row r="82" spans="1:27">
      <c r="A82" s="26"/>
      <c r="B82" s="4" t="s">
        <v>21</v>
      </c>
      <c r="C82">
        <v>1.3587</v>
      </c>
      <c r="D82" s="3">
        <v>2.4</v>
      </c>
      <c r="E82" s="3">
        <v>2.5</v>
      </c>
      <c r="F82" s="3">
        <v>1.0999999999999999</v>
      </c>
      <c r="G82" s="3">
        <v>0.221</v>
      </c>
      <c r="H82" s="3">
        <v>0.14399999999999999</v>
      </c>
      <c r="I82" s="3">
        <v>0.17599999999999999</v>
      </c>
      <c r="J82" s="3">
        <v>0.23499999999999999</v>
      </c>
      <c r="K82" s="3">
        <v>0</v>
      </c>
      <c r="L82" s="3">
        <v>0.1</v>
      </c>
      <c r="M82" s="3">
        <v>0</v>
      </c>
      <c r="N82" s="3">
        <v>0</v>
      </c>
      <c r="O82" s="3">
        <v>0</v>
      </c>
      <c r="P82" s="3">
        <v>0</v>
      </c>
      <c r="Q82" s="3">
        <v>2.1248999999999997E-2</v>
      </c>
      <c r="R82" s="3">
        <v>0.29199999999999998</v>
      </c>
      <c r="S82" s="3">
        <v>0.295796</v>
      </c>
      <c r="T82" s="3">
        <v>0.40500000000000003</v>
      </c>
      <c r="U82" s="3">
        <v>0.204538</v>
      </c>
      <c r="V82" s="3">
        <v>0.254</v>
      </c>
      <c r="W82" t="s">
        <v>23</v>
      </c>
      <c r="X82" s="3">
        <v>0.20100000000000001</v>
      </c>
      <c r="Y82" s="3">
        <v>0.38700000000000001</v>
      </c>
      <c r="Z82" s="3">
        <v>0.36099999999999999</v>
      </c>
      <c r="AA82" s="4">
        <v>0.122</v>
      </c>
    </row>
    <row r="83" spans="1:27">
      <c r="B83" s="4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X83" s="3"/>
      <c r="Y83" s="3"/>
      <c r="Z83" s="3"/>
    </row>
    <row r="84" spans="1:27">
      <c r="A84" s="26" t="s">
        <v>108</v>
      </c>
      <c r="B84" t="s">
        <v>26</v>
      </c>
      <c r="C84">
        <v>0</v>
      </c>
      <c r="D84">
        <v>7</v>
      </c>
      <c r="E84">
        <v>9</v>
      </c>
      <c r="F84">
        <v>13</v>
      </c>
      <c r="G84">
        <v>21</v>
      </c>
      <c r="H84">
        <v>27</v>
      </c>
      <c r="I84">
        <v>34</v>
      </c>
      <c r="J84">
        <v>43</v>
      </c>
      <c r="K84">
        <v>49</v>
      </c>
      <c r="L84">
        <v>55</v>
      </c>
      <c r="M84">
        <v>63</v>
      </c>
      <c r="N84">
        <v>69</v>
      </c>
      <c r="O84">
        <v>77</v>
      </c>
      <c r="P84">
        <v>83</v>
      </c>
      <c r="Q84">
        <v>91</v>
      </c>
      <c r="R84">
        <v>93</v>
      </c>
      <c r="S84">
        <v>95</v>
      </c>
      <c r="T84">
        <v>97</v>
      </c>
      <c r="U84">
        <v>99</v>
      </c>
      <c r="V84">
        <v>101</v>
      </c>
      <c r="W84">
        <v>103</v>
      </c>
      <c r="X84">
        <v>105</v>
      </c>
      <c r="Y84">
        <v>107</v>
      </c>
      <c r="Z84">
        <v>113</v>
      </c>
      <c r="AA84">
        <v>120</v>
      </c>
    </row>
    <row r="85" spans="1:27">
      <c r="A85" s="26"/>
      <c r="B85" t="s">
        <v>13</v>
      </c>
      <c r="C85">
        <v>1.2303999999999999</v>
      </c>
      <c r="D85" s="3">
        <v>0</v>
      </c>
      <c r="E85">
        <v>0</v>
      </c>
      <c r="F85" s="3">
        <v>0</v>
      </c>
      <c r="G85" s="3">
        <v>0.751</v>
      </c>
      <c r="H85" s="3">
        <v>0.376</v>
      </c>
      <c r="I85" s="3">
        <v>0.29399999999999998</v>
      </c>
      <c r="J85" s="3">
        <v>0</v>
      </c>
      <c r="K85" s="4">
        <v>0</v>
      </c>
      <c r="L85" s="4">
        <v>0</v>
      </c>
      <c r="M85" s="4">
        <v>0</v>
      </c>
      <c r="N85" s="4">
        <v>0</v>
      </c>
      <c r="O85" s="3">
        <v>0</v>
      </c>
      <c r="P85" s="4">
        <v>0</v>
      </c>
      <c r="Q85">
        <v>0.207179</v>
      </c>
      <c r="R85">
        <v>0</v>
      </c>
      <c r="S85">
        <v>0.47217599999999998</v>
      </c>
      <c r="T85">
        <v>1.508</v>
      </c>
      <c r="U85">
        <v>0.67402200000000001</v>
      </c>
      <c r="V85">
        <v>0.82699999999999996</v>
      </c>
      <c r="W85">
        <v>0.47599999999999998</v>
      </c>
      <c r="X85">
        <v>0.71799999999999997</v>
      </c>
      <c r="Y85">
        <v>1.4339999999999999</v>
      </c>
      <c r="Z85">
        <v>0.92100000000000004</v>
      </c>
      <c r="AA85">
        <v>0.14899999999999999</v>
      </c>
    </row>
    <row r="86" spans="1:27">
      <c r="A86" s="26"/>
      <c r="B86" t="s">
        <v>14</v>
      </c>
      <c r="C86">
        <v>1.2303999999999999</v>
      </c>
      <c r="D86" s="3">
        <v>0</v>
      </c>
      <c r="E86">
        <v>0</v>
      </c>
      <c r="F86" s="3">
        <v>0</v>
      </c>
      <c r="G86" s="3">
        <v>0.32100000000000001</v>
      </c>
      <c r="H86" s="3">
        <v>0.311</v>
      </c>
      <c r="I86" s="3">
        <v>0.40600000000000003</v>
      </c>
      <c r="J86" s="3">
        <v>4.9000000000000002E-2</v>
      </c>
      <c r="K86" s="4">
        <v>0</v>
      </c>
      <c r="L86" s="4">
        <v>0</v>
      </c>
      <c r="M86" s="4">
        <v>0.1</v>
      </c>
      <c r="N86" s="4">
        <v>0.2</v>
      </c>
      <c r="O86" s="3">
        <v>0</v>
      </c>
      <c r="P86" s="4">
        <v>0</v>
      </c>
      <c r="Q86">
        <v>0.31821100000000002</v>
      </c>
      <c r="R86">
        <v>0</v>
      </c>
      <c r="S86">
        <v>0.212752</v>
      </c>
      <c r="T86">
        <v>0.92100000000000004</v>
      </c>
      <c r="U86">
        <v>0.33177699999999999</v>
      </c>
      <c r="V86">
        <v>0.97799999999999998</v>
      </c>
      <c r="W86">
        <v>0.47199999999999998</v>
      </c>
      <c r="X86">
        <v>0.58499999999999996</v>
      </c>
      <c r="Y86">
        <v>1.84</v>
      </c>
      <c r="Z86">
        <v>0.66200000000000003</v>
      </c>
      <c r="AA86">
        <v>0</v>
      </c>
    </row>
    <row r="87" spans="1:27">
      <c r="A87" s="26" t="s">
        <v>109</v>
      </c>
      <c r="B87" t="s">
        <v>15</v>
      </c>
      <c r="C87">
        <v>1.2303999999999999</v>
      </c>
      <c r="D87" s="3">
        <v>0</v>
      </c>
      <c r="E87">
        <v>0</v>
      </c>
      <c r="F87" s="3">
        <v>0</v>
      </c>
      <c r="G87" s="3">
        <v>0.434</v>
      </c>
      <c r="H87" s="3">
        <v>0.251</v>
      </c>
      <c r="I87" s="3">
        <v>0.33</v>
      </c>
      <c r="J87" s="3">
        <v>0</v>
      </c>
      <c r="K87" s="4">
        <v>0.2</v>
      </c>
      <c r="L87" s="4">
        <v>0</v>
      </c>
      <c r="M87">
        <v>0</v>
      </c>
      <c r="N87" s="4">
        <v>0</v>
      </c>
      <c r="O87" s="3">
        <v>0</v>
      </c>
      <c r="P87">
        <v>0.2</v>
      </c>
      <c r="Q87">
        <v>8.1212999999999994E-2</v>
      </c>
      <c r="R87">
        <v>0.14899999999999999</v>
      </c>
      <c r="S87">
        <v>0.10512600000000001</v>
      </c>
      <c r="T87">
        <v>0.59199999999999997</v>
      </c>
      <c r="U87">
        <v>0.29919699999999999</v>
      </c>
      <c r="V87">
        <v>1.38</v>
      </c>
      <c r="W87">
        <v>0.495</v>
      </c>
      <c r="X87">
        <v>0.70599999999999996</v>
      </c>
      <c r="Y87">
        <v>1.244</v>
      </c>
      <c r="Z87">
        <v>1.2150000000000001</v>
      </c>
      <c r="AA87">
        <v>0</v>
      </c>
    </row>
    <row r="88" spans="1:27">
      <c r="A88" s="26"/>
      <c r="B88" t="s">
        <v>16</v>
      </c>
      <c r="C88">
        <v>1.2303999999999999</v>
      </c>
      <c r="D88" s="3">
        <v>0</v>
      </c>
      <c r="E88">
        <v>0</v>
      </c>
      <c r="F88" s="3">
        <v>0</v>
      </c>
      <c r="G88" s="3">
        <v>0</v>
      </c>
      <c r="H88" s="3">
        <v>0</v>
      </c>
      <c r="I88" s="3">
        <v>0.02</v>
      </c>
      <c r="J88" s="3">
        <v>0</v>
      </c>
      <c r="K88" s="4">
        <v>0</v>
      </c>
      <c r="L88">
        <v>0</v>
      </c>
      <c r="M88" s="4">
        <v>0</v>
      </c>
      <c r="N88">
        <v>0</v>
      </c>
      <c r="O88">
        <v>0.626</v>
      </c>
      <c r="P88" s="4">
        <v>0</v>
      </c>
      <c r="Q88">
        <v>0.220114</v>
      </c>
      <c r="R88">
        <v>1.0589999999999999</v>
      </c>
      <c r="S88">
        <v>1.1902600000000001</v>
      </c>
      <c r="T88">
        <v>2.2250000000000001</v>
      </c>
      <c r="U88">
        <v>1.2516369999999999</v>
      </c>
      <c r="V88">
        <v>0.74</v>
      </c>
      <c r="W88" t="s">
        <v>23</v>
      </c>
      <c r="X88">
        <v>1.1819999999999999</v>
      </c>
      <c r="Y88">
        <v>1.0569999999999999</v>
      </c>
      <c r="Z88">
        <v>1.0489999999999999</v>
      </c>
      <c r="AA88">
        <v>0.41299999999999998</v>
      </c>
    </row>
    <row r="89" spans="1:27">
      <c r="A89" s="26"/>
      <c r="B89" t="s">
        <v>17</v>
      </c>
      <c r="C89">
        <v>1.2303999999999999</v>
      </c>
      <c r="D89" s="3">
        <v>0</v>
      </c>
      <c r="E89">
        <v>0</v>
      </c>
      <c r="F89" s="3">
        <v>0</v>
      </c>
      <c r="G89" s="3">
        <v>0</v>
      </c>
      <c r="H89" s="3">
        <v>0</v>
      </c>
      <c r="I89" s="3">
        <v>0</v>
      </c>
      <c r="J89" s="3">
        <v>0</v>
      </c>
      <c r="K89">
        <v>0</v>
      </c>
      <c r="L89">
        <v>0</v>
      </c>
      <c r="M89">
        <v>0</v>
      </c>
      <c r="N89">
        <v>0</v>
      </c>
      <c r="O89">
        <v>0.58499999999999996</v>
      </c>
      <c r="P89">
        <v>0</v>
      </c>
      <c r="Q89">
        <v>0.15936600000000001</v>
      </c>
      <c r="R89">
        <v>0.629</v>
      </c>
      <c r="S89">
        <v>1.128212</v>
      </c>
      <c r="T89">
        <v>1.492</v>
      </c>
      <c r="U89" t="s">
        <v>23</v>
      </c>
      <c r="V89" t="s">
        <v>23</v>
      </c>
      <c r="W89" t="s">
        <v>23</v>
      </c>
      <c r="X89" t="s">
        <v>23</v>
      </c>
      <c r="Y89" t="s">
        <v>23</v>
      </c>
      <c r="Z89" t="s">
        <v>23</v>
      </c>
      <c r="AA89" s="4" t="s">
        <v>23</v>
      </c>
    </row>
    <row r="90" spans="1:27">
      <c r="A90" s="26" t="s">
        <v>110</v>
      </c>
      <c r="B90" t="s">
        <v>18</v>
      </c>
      <c r="C90">
        <v>1.2303999999999999</v>
      </c>
      <c r="D90" s="3">
        <v>0</v>
      </c>
      <c r="E90">
        <v>0</v>
      </c>
      <c r="F90" s="3">
        <v>0</v>
      </c>
      <c r="G90" s="3">
        <v>0</v>
      </c>
      <c r="H90" s="3">
        <v>0</v>
      </c>
      <c r="I90" s="3">
        <v>0</v>
      </c>
      <c r="J90" s="3">
        <v>0</v>
      </c>
      <c r="K90" s="4">
        <v>0.2</v>
      </c>
      <c r="L90">
        <v>0</v>
      </c>
      <c r="M90" s="4">
        <v>0.1</v>
      </c>
      <c r="N90" s="4">
        <v>0.32</v>
      </c>
      <c r="O90">
        <v>0.39800000000000002</v>
      </c>
      <c r="P90">
        <v>0</v>
      </c>
      <c r="Q90">
        <v>6.5916000000000002E-2</v>
      </c>
      <c r="R90">
        <v>0.57199999999999995</v>
      </c>
      <c r="S90">
        <v>1.7812429999999999</v>
      </c>
      <c r="T90">
        <v>2.609</v>
      </c>
      <c r="U90">
        <v>1.832838</v>
      </c>
      <c r="V90">
        <v>2.097</v>
      </c>
      <c r="W90">
        <v>1.494</v>
      </c>
      <c r="X90">
        <v>1.734</v>
      </c>
      <c r="Y90">
        <v>1.7589999999999999</v>
      </c>
      <c r="Z90">
        <v>1.66</v>
      </c>
      <c r="AA90" s="4">
        <v>0.34799999999999998</v>
      </c>
    </row>
    <row r="91" spans="1:27">
      <c r="A91" s="26"/>
      <c r="B91" t="s">
        <v>19</v>
      </c>
      <c r="C91">
        <v>1.2303999999999999</v>
      </c>
      <c r="D91" s="3">
        <v>0</v>
      </c>
      <c r="E91">
        <v>0</v>
      </c>
      <c r="F91" s="3">
        <v>0.89999999999999991</v>
      </c>
      <c r="G91" s="3">
        <v>0.88600000000000001</v>
      </c>
      <c r="H91" s="3">
        <v>0</v>
      </c>
      <c r="I91" s="3">
        <v>0.502</v>
      </c>
      <c r="J91" s="3">
        <v>0.22800000000000001</v>
      </c>
      <c r="K91" s="4">
        <v>0</v>
      </c>
      <c r="L91">
        <v>0</v>
      </c>
      <c r="M91" s="4">
        <v>0.1</v>
      </c>
      <c r="N91">
        <v>0</v>
      </c>
      <c r="O91">
        <v>0</v>
      </c>
      <c r="P91" s="4">
        <v>0</v>
      </c>
      <c r="Q91">
        <v>4.4996000000000001E-2</v>
      </c>
      <c r="R91">
        <v>0.91500000000000004</v>
      </c>
      <c r="S91">
        <v>0.50623700000000005</v>
      </c>
      <c r="T91">
        <v>0.86699999999999999</v>
      </c>
      <c r="U91">
        <v>0.48503800000000002</v>
      </c>
      <c r="V91">
        <v>0.56000000000000005</v>
      </c>
      <c r="W91">
        <v>0.52800000000000002</v>
      </c>
      <c r="X91">
        <v>0.49299999999999999</v>
      </c>
      <c r="Y91">
        <v>0.51</v>
      </c>
      <c r="Z91">
        <v>0.28499999999999998</v>
      </c>
      <c r="AA91" s="4">
        <v>0</v>
      </c>
    </row>
    <row r="92" spans="1:27">
      <c r="A92" s="26"/>
      <c r="B92" t="s">
        <v>20</v>
      </c>
      <c r="C92">
        <v>1.2303999999999999</v>
      </c>
      <c r="D92" s="3">
        <v>0</v>
      </c>
      <c r="E92">
        <v>0</v>
      </c>
      <c r="F92" s="3">
        <v>0</v>
      </c>
      <c r="G92" s="3">
        <v>0.70799999999999996</v>
      </c>
      <c r="H92" s="3">
        <v>0.44700000000000001</v>
      </c>
      <c r="I92" s="3">
        <v>0.29299999999999998</v>
      </c>
      <c r="J92" s="3">
        <v>0</v>
      </c>
      <c r="K92">
        <v>0</v>
      </c>
      <c r="L92" s="4">
        <v>0</v>
      </c>
      <c r="M92">
        <v>0</v>
      </c>
      <c r="N92" s="4">
        <v>0</v>
      </c>
      <c r="O92" s="3">
        <v>0</v>
      </c>
      <c r="P92" s="4">
        <v>0.20899999999999999</v>
      </c>
      <c r="Q92">
        <v>3.3674999999999997E-2</v>
      </c>
      <c r="R92">
        <v>0.41599999999999998</v>
      </c>
      <c r="S92">
        <v>0.26361700000000005</v>
      </c>
      <c r="T92">
        <v>0.76100000000000001</v>
      </c>
      <c r="U92">
        <v>0.27516099999999999</v>
      </c>
      <c r="V92">
        <v>0.49299999999999999</v>
      </c>
      <c r="W92">
        <v>0.33200000000000002</v>
      </c>
      <c r="X92">
        <v>0.59899999999999998</v>
      </c>
      <c r="Y92">
        <v>0.628</v>
      </c>
      <c r="Z92">
        <v>0.38200000000000001</v>
      </c>
      <c r="AA92" s="4">
        <v>0.32400000000000001</v>
      </c>
    </row>
    <row r="93" spans="1:27">
      <c r="B93" t="s">
        <v>21</v>
      </c>
      <c r="C93">
        <v>1.2303999999999999</v>
      </c>
      <c r="D93" s="3">
        <v>0</v>
      </c>
      <c r="E93">
        <v>0</v>
      </c>
      <c r="F93" s="3">
        <v>0</v>
      </c>
      <c r="G93" s="3">
        <v>0.76400000000000001</v>
      </c>
      <c r="H93" s="3">
        <v>0.373</v>
      </c>
      <c r="I93" s="3">
        <v>0.42399999999999999</v>
      </c>
      <c r="J93" s="3">
        <v>0.18099999999999999</v>
      </c>
      <c r="K93">
        <v>0</v>
      </c>
      <c r="L93">
        <v>0</v>
      </c>
      <c r="M93">
        <v>0</v>
      </c>
      <c r="N93" s="4">
        <v>0</v>
      </c>
      <c r="O93" s="3">
        <v>0</v>
      </c>
      <c r="P93">
        <v>0</v>
      </c>
      <c r="Q93">
        <v>4.0384000000000003E-2</v>
      </c>
      <c r="R93">
        <v>0.86</v>
      </c>
      <c r="S93">
        <v>0.18112400000000001</v>
      </c>
      <c r="T93">
        <v>0.79900000000000004</v>
      </c>
      <c r="U93">
        <v>0.13081100000000001</v>
      </c>
      <c r="V93">
        <v>0.38</v>
      </c>
      <c r="W93" t="s">
        <v>23</v>
      </c>
      <c r="X93">
        <v>0.41599999999999998</v>
      </c>
      <c r="Y93">
        <v>0.61699999999999999</v>
      </c>
      <c r="Z93">
        <v>0.28299999999999997</v>
      </c>
      <c r="AA93" s="4">
        <v>0.248</v>
      </c>
    </row>
    <row r="95" spans="1:27">
      <c r="B95" t="s">
        <v>31</v>
      </c>
      <c r="C95">
        <v>0</v>
      </c>
      <c r="D95">
        <v>7</v>
      </c>
      <c r="E95">
        <v>9</v>
      </c>
      <c r="F95">
        <v>13</v>
      </c>
      <c r="G95">
        <v>21</v>
      </c>
      <c r="H95">
        <v>27</v>
      </c>
      <c r="I95">
        <v>34</v>
      </c>
      <c r="J95">
        <v>43</v>
      </c>
      <c r="K95">
        <v>49</v>
      </c>
      <c r="L95">
        <v>55</v>
      </c>
      <c r="M95">
        <v>63</v>
      </c>
      <c r="N95">
        <v>69</v>
      </c>
      <c r="O95">
        <v>77</v>
      </c>
      <c r="P95">
        <v>83</v>
      </c>
      <c r="Q95">
        <v>91</v>
      </c>
      <c r="R95">
        <v>93</v>
      </c>
      <c r="S95">
        <v>95</v>
      </c>
      <c r="T95">
        <v>97</v>
      </c>
      <c r="U95">
        <v>99</v>
      </c>
      <c r="V95">
        <v>101</v>
      </c>
      <c r="W95">
        <v>103</v>
      </c>
      <c r="X95">
        <v>105</v>
      </c>
      <c r="Y95">
        <v>107</v>
      </c>
      <c r="Z95">
        <v>113</v>
      </c>
      <c r="AA95">
        <v>120</v>
      </c>
    </row>
    <row r="96" spans="1:27">
      <c r="A96" s="26" t="s">
        <v>108</v>
      </c>
      <c r="B96" t="s">
        <v>13</v>
      </c>
      <c r="C96">
        <v>5.82</v>
      </c>
      <c r="D96">
        <v>2.57</v>
      </c>
      <c r="E96">
        <v>7.3029000000000002</v>
      </c>
      <c r="F96">
        <v>0.57199999999999995</v>
      </c>
      <c r="G96" s="3">
        <v>0</v>
      </c>
      <c r="H96" s="4">
        <v>0</v>
      </c>
      <c r="I96" s="4">
        <v>0</v>
      </c>
      <c r="J96" s="4">
        <v>0</v>
      </c>
      <c r="K96" s="4">
        <v>0</v>
      </c>
      <c r="L96" s="4">
        <v>0</v>
      </c>
      <c r="M96" s="4">
        <v>0</v>
      </c>
      <c r="N96" s="4">
        <v>0</v>
      </c>
      <c r="O96" s="4">
        <v>0</v>
      </c>
      <c r="P96" s="4">
        <v>0</v>
      </c>
      <c r="Q96" s="4">
        <v>0.2</v>
      </c>
      <c r="R96">
        <v>0</v>
      </c>
      <c r="S96">
        <v>0</v>
      </c>
      <c r="T96">
        <v>0</v>
      </c>
      <c r="U96">
        <v>0</v>
      </c>
      <c r="V96">
        <v>0</v>
      </c>
      <c r="W96">
        <v>0</v>
      </c>
      <c r="X96">
        <v>0</v>
      </c>
      <c r="Y96">
        <v>0</v>
      </c>
      <c r="Z96">
        <v>0</v>
      </c>
      <c r="AA96">
        <v>0</v>
      </c>
    </row>
    <row r="97" spans="1:27">
      <c r="A97" s="26"/>
      <c r="B97" t="s">
        <v>14</v>
      </c>
      <c r="C97">
        <v>5.82</v>
      </c>
      <c r="D97" s="3">
        <v>2.0099999999999998</v>
      </c>
      <c r="E97">
        <v>7.016</v>
      </c>
      <c r="F97" s="3">
        <v>1</v>
      </c>
      <c r="G97" s="4">
        <v>0</v>
      </c>
      <c r="H97" s="4">
        <v>0</v>
      </c>
      <c r="I97" s="4">
        <v>0</v>
      </c>
      <c r="J97" s="4">
        <v>0</v>
      </c>
      <c r="K97" s="4">
        <v>0</v>
      </c>
      <c r="L97" s="4">
        <v>0</v>
      </c>
      <c r="M97" s="4">
        <v>0</v>
      </c>
      <c r="N97" s="4">
        <v>0</v>
      </c>
      <c r="O97">
        <v>0.26</v>
      </c>
      <c r="P97" s="4">
        <v>0</v>
      </c>
      <c r="Q97">
        <v>0.17</v>
      </c>
      <c r="R97">
        <v>0</v>
      </c>
      <c r="S97">
        <v>0</v>
      </c>
      <c r="T97">
        <v>0</v>
      </c>
      <c r="U97">
        <v>0</v>
      </c>
      <c r="V97">
        <v>0</v>
      </c>
      <c r="W97">
        <v>0</v>
      </c>
      <c r="X97">
        <v>0</v>
      </c>
      <c r="Y97">
        <v>0</v>
      </c>
      <c r="Z97">
        <v>0</v>
      </c>
      <c r="AA97">
        <v>0</v>
      </c>
    </row>
    <row r="98" spans="1:27">
      <c r="A98" s="26"/>
      <c r="B98" t="s">
        <v>15</v>
      </c>
      <c r="C98">
        <v>5.82</v>
      </c>
      <c r="D98" s="3">
        <v>1.4</v>
      </c>
      <c r="E98">
        <v>6.28</v>
      </c>
      <c r="F98" s="4">
        <v>0.44</v>
      </c>
      <c r="G98" s="4">
        <v>0</v>
      </c>
      <c r="H98" s="4">
        <v>0</v>
      </c>
      <c r="I98" s="4">
        <v>0</v>
      </c>
      <c r="J98" s="4">
        <v>0</v>
      </c>
      <c r="K98" s="4">
        <v>0</v>
      </c>
      <c r="L98" s="4">
        <v>0</v>
      </c>
      <c r="M98" s="4">
        <v>0</v>
      </c>
      <c r="N98" s="4">
        <v>0</v>
      </c>
      <c r="O98" s="4">
        <v>0.16</v>
      </c>
      <c r="P98" s="4">
        <v>0</v>
      </c>
      <c r="Q98" s="4">
        <v>0.15</v>
      </c>
      <c r="R98">
        <v>0</v>
      </c>
      <c r="S98">
        <v>0</v>
      </c>
      <c r="T98">
        <v>0</v>
      </c>
      <c r="U98">
        <v>0</v>
      </c>
      <c r="V98">
        <v>0</v>
      </c>
      <c r="W98">
        <v>0</v>
      </c>
      <c r="X98">
        <v>0</v>
      </c>
      <c r="Y98">
        <v>0</v>
      </c>
      <c r="Z98">
        <v>0</v>
      </c>
      <c r="AA98">
        <v>0</v>
      </c>
    </row>
    <row r="99" spans="1:27">
      <c r="A99" s="26" t="s">
        <v>109</v>
      </c>
      <c r="B99" t="s">
        <v>16</v>
      </c>
      <c r="C99">
        <v>5.82</v>
      </c>
      <c r="D99" s="4">
        <v>1.02</v>
      </c>
      <c r="E99">
        <v>0</v>
      </c>
      <c r="F99">
        <v>2.2999999999999998</v>
      </c>
      <c r="G99">
        <v>0</v>
      </c>
      <c r="H99">
        <v>0</v>
      </c>
      <c r="I99">
        <v>0</v>
      </c>
      <c r="J99" s="4">
        <v>0</v>
      </c>
      <c r="K99" s="4">
        <v>0</v>
      </c>
      <c r="L99" s="4">
        <v>0</v>
      </c>
      <c r="M99" s="4">
        <v>0</v>
      </c>
      <c r="N99" s="4">
        <v>0</v>
      </c>
      <c r="O99" s="4">
        <v>0</v>
      </c>
      <c r="P99" s="4">
        <v>0</v>
      </c>
      <c r="Q99">
        <v>0.1246</v>
      </c>
      <c r="R99">
        <v>4.7300000000000004</v>
      </c>
      <c r="S99">
        <v>0</v>
      </c>
      <c r="T99">
        <v>3.74</v>
      </c>
      <c r="U99">
        <v>0</v>
      </c>
      <c r="V99">
        <v>1.53</v>
      </c>
      <c r="W99" t="s">
        <v>23</v>
      </c>
      <c r="X99">
        <v>0</v>
      </c>
      <c r="Y99">
        <v>0</v>
      </c>
      <c r="Z99">
        <v>1.1200000000000001</v>
      </c>
      <c r="AA99">
        <v>0</v>
      </c>
    </row>
    <row r="100" spans="1:27">
      <c r="A100" s="26"/>
      <c r="B100" t="s">
        <v>17</v>
      </c>
      <c r="C100">
        <v>5.82</v>
      </c>
      <c r="D100" s="4">
        <v>2.04</v>
      </c>
      <c r="E100">
        <v>0</v>
      </c>
      <c r="F100" s="3">
        <v>0</v>
      </c>
      <c r="G100">
        <v>0</v>
      </c>
      <c r="H100">
        <v>0</v>
      </c>
      <c r="I100" s="3">
        <v>0</v>
      </c>
      <c r="J100" s="4">
        <v>0</v>
      </c>
      <c r="K100" s="4">
        <v>0</v>
      </c>
      <c r="L100" s="4">
        <v>0</v>
      </c>
      <c r="M100" s="4">
        <v>0</v>
      </c>
      <c r="N100" s="4">
        <v>0</v>
      </c>
      <c r="O100" s="4">
        <v>0</v>
      </c>
      <c r="P100" s="4">
        <v>0</v>
      </c>
      <c r="Q100" s="4">
        <v>0.14000000000000001</v>
      </c>
      <c r="R100" s="4">
        <v>5.85</v>
      </c>
      <c r="S100" s="4">
        <v>0</v>
      </c>
      <c r="T100" s="4">
        <v>3.05</v>
      </c>
      <c r="U100" t="s">
        <v>23</v>
      </c>
      <c r="V100" t="s">
        <v>23</v>
      </c>
      <c r="W100" t="s">
        <v>23</v>
      </c>
      <c r="X100" t="s">
        <v>23</v>
      </c>
      <c r="Y100" t="s">
        <v>23</v>
      </c>
      <c r="Z100" t="s">
        <v>23</v>
      </c>
      <c r="AA100" s="4" t="s">
        <v>23</v>
      </c>
    </row>
    <row r="101" spans="1:27">
      <c r="A101" s="26"/>
      <c r="B101" t="s">
        <v>18</v>
      </c>
      <c r="C101">
        <v>5.82</v>
      </c>
      <c r="D101" s="4">
        <v>1.01</v>
      </c>
      <c r="E101">
        <v>0</v>
      </c>
      <c r="F101" s="3">
        <v>0</v>
      </c>
      <c r="G101">
        <v>0</v>
      </c>
      <c r="H101" s="3">
        <v>0</v>
      </c>
      <c r="I101" s="4">
        <v>0</v>
      </c>
      <c r="J101" s="4">
        <v>0</v>
      </c>
      <c r="K101" s="4">
        <v>0</v>
      </c>
      <c r="L101" s="4">
        <v>0</v>
      </c>
      <c r="M101" s="4">
        <v>0</v>
      </c>
      <c r="N101" s="4">
        <v>0</v>
      </c>
      <c r="O101" s="4">
        <v>0</v>
      </c>
      <c r="P101" s="4">
        <v>0</v>
      </c>
      <c r="Q101" s="4">
        <v>0</v>
      </c>
      <c r="R101" s="4">
        <v>4.62</v>
      </c>
      <c r="S101" s="4">
        <v>0</v>
      </c>
      <c r="T101" s="4">
        <v>3.91</v>
      </c>
      <c r="U101">
        <v>0</v>
      </c>
      <c r="V101">
        <v>1.05</v>
      </c>
      <c r="W101">
        <v>0</v>
      </c>
      <c r="X101">
        <v>0</v>
      </c>
      <c r="Y101">
        <v>0</v>
      </c>
      <c r="Z101">
        <v>0</v>
      </c>
      <c r="AA101" s="4">
        <v>0</v>
      </c>
    </row>
    <row r="102" spans="1:27">
      <c r="A102" s="26" t="s">
        <v>110</v>
      </c>
      <c r="B102" t="s">
        <v>19</v>
      </c>
      <c r="C102">
        <v>5.82</v>
      </c>
      <c r="D102" s="4">
        <v>3.02</v>
      </c>
      <c r="E102">
        <v>8.2159999999999993</v>
      </c>
      <c r="F102">
        <v>3.7029999999999998</v>
      </c>
      <c r="G102" s="3">
        <v>0</v>
      </c>
      <c r="H102" s="4">
        <v>0</v>
      </c>
      <c r="I102" s="4">
        <v>0</v>
      </c>
      <c r="J102" s="4">
        <v>0</v>
      </c>
      <c r="K102" s="4">
        <v>0</v>
      </c>
      <c r="L102" s="4">
        <v>0</v>
      </c>
      <c r="M102" s="4">
        <v>0</v>
      </c>
      <c r="N102" s="4">
        <v>0</v>
      </c>
      <c r="O102" s="4">
        <v>0</v>
      </c>
      <c r="P102" s="4">
        <v>0</v>
      </c>
      <c r="Q102" s="4">
        <v>0</v>
      </c>
      <c r="R102">
        <v>0.748</v>
      </c>
      <c r="S102">
        <v>0.96830000000000005</v>
      </c>
      <c r="T102">
        <v>0</v>
      </c>
      <c r="U102">
        <v>0</v>
      </c>
      <c r="V102">
        <v>0</v>
      </c>
      <c r="W102">
        <v>0</v>
      </c>
      <c r="X102">
        <v>0</v>
      </c>
      <c r="Y102">
        <v>0</v>
      </c>
      <c r="Z102">
        <v>0</v>
      </c>
      <c r="AA102" s="4">
        <v>0</v>
      </c>
    </row>
    <row r="103" spans="1:27">
      <c r="A103" s="26"/>
      <c r="B103" t="s">
        <v>20</v>
      </c>
      <c r="C103">
        <v>5.82</v>
      </c>
      <c r="D103" s="4">
        <v>2.5</v>
      </c>
      <c r="E103">
        <v>8.5</v>
      </c>
      <c r="F103" s="3">
        <v>2.14</v>
      </c>
      <c r="G103" s="4">
        <v>0</v>
      </c>
      <c r="H103" s="4">
        <v>0</v>
      </c>
      <c r="I103" s="4">
        <v>0</v>
      </c>
      <c r="J103" s="4">
        <v>0</v>
      </c>
      <c r="K103" s="4">
        <v>0</v>
      </c>
      <c r="L103" s="4">
        <v>0</v>
      </c>
      <c r="M103" s="4">
        <v>0</v>
      </c>
      <c r="N103" s="4">
        <v>0</v>
      </c>
      <c r="O103" s="4">
        <v>0</v>
      </c>
      <c r="P103" s="4">
        <v>0</v>
      </c>
      <c r="Q103" s="4">
        <v>0</v>
      </c>
      <c r="R103" s="4">
        <v>0.1</v>
      </c>
      <c r="S103" s="4">
        <v>0.19600000000000001</v>
      </c>
      <c r="T103">
        <v>0</v>
      </c>
      <c r="U103">
        <v>0</v>
      </c>
      <c r="V103">
        <v>0</v>
      </c>
      <c r="W103">
        <v>0</v>
      </c>
      <c r="X103">
        <v>0</v>
      </c>
      <c r="Y103">
        <v>0</v>
      </c>
      <c r="Z103">
        <v>0</v>
      </c>
      <c r="AA103" s="4">
        <v>0</v>
      </c>
    </row>
    <row r="104" spans="1:27">
      <c r="A104" s="26"/>
      <c r="B104" t="s">
        <v>21</v>
      </c>
      <c r="C104">
        <v>5.82</v>
      </c>
      <c r="D104" s="4">
        <v>1.03</v>
      </c>
      <c r="E104">
        <v>7.93</v>
      </c>
      <c r="F104" s="4">
        <v>3.73</v>
      </c>
      <c r="G104" s="4">
        <v>0</v>
      </c>
      <c r="H104" s="4">
        <v>0</v>
      </c>
      <c r="I104" s="4">
        <v>0</v>
      </c>
      <c r="J104" s="4">
        <v>0</v>
      </c>
      <c r="K104">
        <v>0</v>
      </c>
      <c r="L104" s="4">
        <v>0</v>
      </c>
      <c r="M104">
        <v>0</v>
      </c>
      <c r="N104" s="4">
        <v>0</v>
      </c>
      <c r="O104" s="4">
        <v>0</v>
      </c>
      <c r="P104">
        <v>0</v>
      </c>
      <c r="Q104">
        <v>0</v>
      </c>
      <c r="R104" s="4">
        <v>0.56999999999999995</v>
      </c>
      <c r="S104" s="4">
        <v>0.80100000000000005</v>
      </c>
      <c r="T104">
        <v>0</v>
      </c>
      <c r="U104">
        <v>0</v>
      </c>
      <c r="V104">
        <v>0</v>
      </c>
      <c r="W104" t="s">
        <v>23</v>
      </c>
      <c r="X104">
        <v>0</v>
      </c>
      <c r="Y104">
        <v>0</v>
      </c>
      <c r="Z104">
        <v>0</v>
      </c>
      <c r="AA104" s="4">
        <v>0</v>
      </c>
    </row>
    <row r="107" spans="1:27">
      <c r="M107" s="4"/>
      <c r="N107" s="4"/>
    </row>
    <row r="108" spans="1:27">
      <c r="L108" s="4"/>
      <c r="M108" s="4"/>
      <c r="N108" s="4"/>
      <c r="O108" s="3"/>
      <c r="P108" s="4"/>
    </row>
    <row r="109" spans="1:27">
      <c r="L109" s="4"/>
      <c r="N109" s="4"/>
      <c r="P109" s="4"/>
    </row>
    <row r="110" spans="1:27">
      <c r="M110" s="4"/>
    </row>
    <row r="112" spans="1:27">
      <c r="M112" s="4"/>
    </row>
    <row r="113" spans="5:203">
      <c r="E113" s="5"/>
      <c r="P113" s="4"/>
    </row>
    <row r="114" spans="5:203">
      <c r="N114" s="4"/>
    </row>
    <row r="115" spans="5:203">
      <c r="N115" s="4"/>
    </row>
    <row r="116" spans="5:203">
      <c r="P116" s="4"/>
    </row>
    <row r="117" spans="5:203">
      <c r="AI117" s="4"/>
      <c r="BG117" s="4"/>
      <c r="CE117" s="4"/>
      <c r="DC117" s="4"/>
      <c r="EA117" s="4"/>
      <c r="EY117" s="4"/>
      <c r="FW117" s="4"/>
      <c r="GU117" s="4"/>
    </row>
    <row r="126" spans="5:203">
      <c r="E126" s="3"/>
      <c r="G126" s="3"/>
      <c r="H126" s="3"/>
    </row>
    <row r="127" spans="5:203">
      <c r="E127" s="3"/>
      <c r="F127" s="4"/>
      <c r="G127" s="4"/>
      <c r="H127" s="4"/>
      <c r="I127" s="4"/>
      <c r="J127" s="4"/>
      <c r="K127" s="4"/>
    </row>
    <row r="128" spans="5:203">
      <c r="E128" s="3"/>
      <c r="F128" s="4"/>
      <c r="G128" s="3"/>
    </row>
    <row r="129" spans="5:16">
      <c r="E129" s="3"/>
      <c r="F129" s="4"/>
      <c r="G129" s="3"/>
      <c r="H129" s="4"/>
      <c r="I129" s="4"/>
      <c r="J129" s="4"/>
    </row>
    <row r="130" spans="5:16">
      <c r="E130" s="3"/>
      <c r="F130" s="4"/>
      <c r="G130" s="3"/>
    </row>
    <row r="131" spans="5:16">
      <c r="E131" s="3"/>
    </row>
    <row r="132" spans="5:16">
      <c r="E132" s="3"/>
      <c r="F132" s="4"/>
      <c r="G132" s="3"/>
      <c r="H132" s="4"/>
      <c r="I132" s="4"/>
    </row>
    <row r="133" spans="5:16">
      <c r="E133" s="3"/>
      <c r="G133" s="3"/>
    </row>
    <row r="134" spans="5:16">
      <c r="E134" s="3"/>
    </row>
    <row r="135" spans="5:16">
      <c r="E135" s="3"/>
      <c r="G135" s="3"/>
    </row>
    <row r="136" spans="5:16">
      <c r="E136" s="3"/>
      <c r="G136" s="3"/>
    </row>
    <row r="137" spans="5:16">
      <c r="E137" s="3"/>
      <c r="G137" s="3"/>
    </row>
    <row r="138" spans="5:16">
      <c r="E138" s="3"/>
      <c r="G138" s="3"/>
    </row>
    <row r="139" spans="5:16">
      <c r="E139" s="3"/>
      <c r="P139" s="4"/>
    </row>
    <row r="140" spans="5:16">
      <c r="E140" s="3"/>
      <c r="G140" s="3"/>
      <c r="P140" s="4"/>
    </row>
    <row r="141" spans="5:16">
      <c r="E141" s="3"/>
      <c r="G141" s="3"/>
      <c r="P141" s="4"/>
    </row>
    <row r="142" spans="5:16">
      <c r="E142" s="3"/>
      <c r="G142" s="3"/>
      <c r="P142" s="4"/>
    </row>
    <row r="144" spans="5:16">
      <c r="E144" s="3"/>
      <c r="G144" s="3"/>
      <c r="H144" s="3"/>
      <c r="P144" s="4"/>
    </row>
    <row r="145" spans="5:11">
      <c r="E145" s="3"/>
      <c r="G145" s="3"/>
    </row>
    <row r="146" spans="5:11">
      <c r="E146" s="3"/>
      <c r="G146" s="3"/>
      <c r="H146" s="3"/>
    </row>
    <row r="147" spans="5:11">
      <c r="E147" s="3"/>
      <c r="G147" s="3"/>
      <c r="H147" s="3"/>
    </row>
    <row r="148" spans="5:11">
      <c r="E148" s="3"/>
      <c r="G148" s="3"/>
      <c r="H148" s="3"/>
    </row>
    <row r="149" spans="5:11">
      <c r="E149" s="3"/>
      <c r="G149" s="3"/>
      <c r="H149" s="3"/>
    </row>
    <row r="150" spans="5:11">
      <c r="E150" s="3"/>
      <c r="G150" s="3"/>
      <c r="H150" s="3"/>
    </row>
    <row r="151" spans="5:11">
      <c r="E151" s="3"/>
      <c r="F151" s="4"/>
      <c r="G151" s="3"/>
      <c r="K151" s="4"/>
    </row>
    <row r="152" spans="5:11">
      <c r="E152" s="3"/>
      <c r="F152" s="4"/>
      <c r="G152" s="3"/>
    </row>
    <row r="153" spans="5:11">
      <c r="E153" s="3"/>
      <c r="F153" s="4"/>
      <c r="G153" s="3"/>
    </row>
    <row r="154" spans="5:11">
      <c r="E154" s="3"/>
      <c r="F154" s="4"/>
      <c r="G154" s="3"/>
    </row>
    <row r="155" spans="5:11">
      <c r="E155" s="3"/>
      <c r="G155" s="3"/>
    </row>
    <row r="156" spans="5:11">
      <c r="E156" s="3"/>
      <c r="F156" s="4"/>
      <c r="G156" s="3"/>
    </row>
    <row r="157" spans="5:11">
      <c r="E157" s="3"/>
      <c r="G157" s="3"/>
    </row>
    <row r="158" spans="5:11">
      <c r="E158" s="3"/>
      <c r="G158" s="3"/>
    </row>
    <row r="159" spans="5:11">
      <c r="E159" s="3"/>
      <c r="G159" s="3"/>
    </row>
    <row r="160" spans="5:11">
      <c r="E160" s="3"/>
      <c r="G160" s="3"/>
    </row>
    <row r="161" spans="5:16">
      <c r="E161" s="3"/>
    </row>
    <row r="162" spans="5:16">
      <c r="E162" s="3"/>
    </row>
    <row r="163" spans="5:16">
      <c r="E163" s="3"/>
      <c r="P163" s="4"/>
    </row>
    <row r="164" spans="5:16">
      <c r="E164" s="3"/>
      <c r="P164" s="4"/>
    </row>
    <row r="165" spans="5:16">
      <c r="E165" s="3"/>
      <c r="P165" s="4"/>
    </row>
    <row r="166" spans="5:16">
      <c r="E166" s="3"/>
      <c r="P166" s="4"/>
    </row>
    <row r="168" spans="5:16">
      <c r="E168" s="3"/>
      <c r="G168" s="3"/>
      <c r="H168" s="3"/>
      <c r="P168" s="4"/>
    </row>
    <row r="169" spans="5:16">
      <c r="E169" s="3"/>
      <c r="G169" s="3"/>
    </row>
    <row r="170" spans="5:16">
      <c r="E170" s="3"/>
      <c r="G170" s="3"/>
      <c r="H170" s="3"/>
    </row>
    <row r="171" spans="5:16">
      <c r="E171" s="3"/>
      <c r="G171" s="3"/>
      <c r="H171" s="3"/>
    </row>
    <row r="172" spans="5:16">
      <c r="E172" s="3"/>
      <c r="G172" s="3"/>
      <c r="H172" s="3"/>
    </row>
    <row r="173" spans="5:16">
      <c r="E173" s="3"/>
      <c r="G173" s="3"/>
      <c r="H173" s="3"/>
    </row>
    <row r="174" spans="5:16">
      <c r="E174" s="3"/>
      <c r="G174" s="3"/>
      <c r="H174" s="3"/>
    </row>
    <row r="175" spans="5:16">
      <c r="E175" s="3"/>
      <c r="F175" s="4"/>
      <c r="G175" s="3"/>
      <c r="H175" s="4"/>
      <c r="K175" s="4"/>
    </row>
    <row r="176" spans="5:16">
      <c r="E176" s="3"/>
      <c r="F176" s="4"/>
      <c r="G176" s="3"/>
    </row>
    <row r="177" spans="5:27">
      <c r="E177" s="3"/>
      <c r="F177" s="4"/>
      <c r="G177" s="3"/>
      <c r="H177" s="4"/>
      <c r="I177" s="4"/>
      <c r="J177" s="4"/>
    </row>
    <row r="178" spans="5:27">
      <c r="E178" s="3"/>
      <c r="F178" s="4"/>
      <c r="G178" s="3"/>
      <c r="H178" s="4"/>
    </row>
    <row r="179" spans="5:27">
      <c r="E179" s="3"/>
      <c r="G179" s="3"/>
    </row>
    <row r="180" spans="5:27">
      <c r="E180" s="3"/>
      <c r="F180" s="4"/>
      <c r="G180" s="3"/>
    </row>
    <row r="181" spans="5:27">
      <c r="E181" s="3"/>
      <c r="G181" s="3"/>
    </row>
    <row r="182" spans="5:27">
      <c r="E182" s="3"/>
      <c r="G182" s="3"/>
    </row>
    <row r="183" spans="5:27">
      <c r="E183" s="3"/>
      <c r="G183" s="3"/>
    </row>
    <row r="184" spans="5:27">
      <c r="E184" s="3"/>
      <c r="G184" s="3"/>
    </row>
    <row r="185" spans="5:27">
      <c r="E185" s="3"/>
      <c r="G185" s="3"/>
    </row>
    <row r="186" spans="5:27">
      <c r="E186" s="3"/>
      <c r="G186" s="3"/>
    </row>
    <row r="187" spans="5:27">
      <c r="E187" s="3"/>
      <c r="G187" s="3"/>
      <c r="P187" s="4"/>
    </row>
    <row r="188" spans="5:27">
      <c r="E188" s="3"/>
      <c r="G188" s="3"/>
      <c r="P188" s="4"/>
    </row>
    <row r="189" spans="5:27">
      <c r="E189" s="3"/>
      <c r="G189" s="3"/>
      <c r="P189" s="4"/>
      <c r="X189" s="3"/>
      <c r="Z189" s="3"/>
    </row>
    <row r="190" spans="5:27">
      <c r="E190" s="3"/>
      <c r="G190" s="3"/>
      <c r="P190" s="4"/>
    </row>
    <row r="191" spans="5:27">
      <c r="X191" s="3"/>
      <c r="Z191" s="3"/>
      <c r="AA191" s="3"/>
    </row>
    <row r="192" spans="5:27">
      <c r="E192" s="3"/>
      <c r="G192" s="3"/>
      <c r="H192" s="3"/>
      <c r="P192" s="4"/>
      <c r="X192" s="3"/>
      <c r="Z192" s="3"/>
    </row>
    <row r="193" spans="5:30">
      <c r="E193" s="3"/>
      <c r="G193" s="3"/>
      <c r="X193" s="3"/>
      <c r="Z193" s="3"/>
      <c r="AA193" s="3"/>
    </row>
    <row r="194" spans="5:30">
      <c r="E194" s="3"/>
      <c r="G194" s="3"/>
      <c r="H194" s="3"/>
      <c r="X194" s="3"/>
      <c r="Z194" s="3"/>
      <c r="AA194" s="3"/>
    </row>
    <row r="195" spans="5:30">
      <c r="E195" s="3"/>
      <c r="G195" s="3"/>
      <c r="H195" s="3"/>
      <c r="X195" s="3"/>
      <c r="Z195" s="3"/>
      <c r="AA195" s="3"/>
    </row>
    <row r="196" spans="5:30">
      <c r="E196" s="3"/>
      <c r="G196" s="3"/>
      <c r="H196" s="3"/>
      <c r="X196" s="3"/>
      <c r="Z196" s="3"/>
      <c r="AA196" s="3"/>
    </row>
    <row r="197" spans="5:30">
      <c r="E197" s="3"/>
      <c r="G197" s="3"/>
      <c r="H197" s="3"/>
      <c r="X197" s="3"/>
      <c r="Z197" s="3"/>
      <c r="AA197" s="3"/>
    </row>
    <row r="198" spans="5:30">
      <c r="E198" s="3"/>
      <c r="G198" s="3"/>
      <c r="H198" s="3"/>
      <c r="X198" s="3"/>
      <c r="Y198" s="4"/>
      <c r="Z198" s="4"/>
      <c r="AA198" s="4"/>
      <c r="AB198" s="4"/>
      <c r="AC198" s="4"/>
      <c r="AD198" s="4"/>
    </row>
    <row r="199" spans="5:30">
      <c r="E199" s="3"/>
      <c r="F199" s="4"/>
      <c r="G199" s="3"/>
      <c r="H199" s="4"/>
      <c r="I199" s="4"/>
      <c r="J199" s="4"/>
      <c r="K199" s="4"/>
      <c r="X199" s="3"/>
      <c r="Y199" s="4"/>
      <c r="Z199" s="4"/>
      <c r="AA199" s="4"/>
    </row>
    <row r="200" spans="5:30">
      <c r="E200" s="3"/>
      <c r="F200" s="4"/>
      <c r="G200" s="3"/>
      <c r="X200" s="3"/>
      <c r="Y200" s="4"/>
      <c r="Z200" s="4"/>
      <c r="AA200" s="4"/>
      <c r="AB200" s="4"/>
      <c r="AC200" s="4"/>
    </row>
    <row r="201" spans="5:30">
      <c r="E201" s="3"/>
      <c r="F201" s="4"/>
      <c r="G201" s="3"/>
      <c r="H201" s="4"/>
      <c r="X201" s="3"/>
      <c r="Y201" s="4"/>
      <c r="Z201" s="4"/>
      <c r="AA201" s="4"/>
      <c r="AB201" s="4"/>
      <c r="AC201" s="4"/>
    </row>
    <row r="202" spans="5:30">
      <c r="E202" s="3"/>
      <c r="F202" s="4"/>
      <c r="G202" s="3"/>
      <c r="X202" s="3"/>
      <c r="Z202" s="3"/>
      <c r="AA202" s="3"/>
    </row>
    <row r="203" spans="5:30">
      <c r="E203" s="3"/>
      <c r="X203" s="3"/>
      <c r="Y203" s="4"/>
      <c r="Z203" s="4"/>
      <c r="AA203" s="4"/>
      <c r="AB203" s="4"/>
    </row>
    <row r="204" spans="5:30">
      <c r="E204" s="3"/>
      <c r="F204" s="4"/>
      <c r="G204" s="3"/>
      <c r="H204" s="4"/>
      <c r="I204" s="4"/>
      <c r="J204" s="4"/>
      <c r="X204" s="3"/>
      <c r="Z204" s="3"/>
    </row>
    <row r="205" spans="5:30">
      <c r="E205" s="3"/>
      <c r="G205" s="3"/>
      <c r="X205" s="3"/>
      <c r="Z205" s="3"/>
    </row>
    <row r="206" spans="5:30">
      <c r="E206" s="3"/>
      <c r="G206" s="3"/>
      <c r="X206" s="3"/>
      <c r="Z206" s="3"/>
    </row>
    <row r="207" spans="5:30">
      <c r="E207" s="3"/>
      <c r="G207" s="3"/>
      <c r="X207" s="3"/>
      <c r="Z207" s="3"/>
    </row>
    <row r="208" spans="5:30">
      <c r="E208" s="3"/>
      <c r="G208" s="3"/>
      <c r="X208" s="3"/>
      <c r="Z208" s="3"/>
    </row>
    <row r="209" spans="5:30">
      <c r="E209" s="3"/>
      <c r="G209" s="3"/>
      <c r="X209" s="3"/>
      <c r="Z209" s="3"/>
    </row>
    <row r="210" spans="5:30">
      <c r="E210" s="3"/>
      <c r="G210" s="3"/>
      <c r="X210" s="3"/>
      <c r="Z210" s="3"/>
    </row>
    <row r="211" spans="5:30">
      <c r="E211" s="3"/>
      <c r="G211" s="3"/>
      <c r="P211" s="4"/>
      <c r="X211" s="3"/>
      <c r="Z211" s="3"/>
    </row>
    <row r="212" spans="5:30">
      <c r="E212" s="3"/>
      <c r="G212" s="3"/>
      <c r="P212" s="4"/>
      <c r="X212" s="3"/>
      <c r="Z212" s="3"/>
    </row>
    <row r="213" spans="5:30">
      <c r="E213" s="3"/>
      <c r="G213" s="3"/>
      <c r="P213" s="4"/>
      <c r="X213" s="3"/>
      <c r="Z213" s="3"/>
    </row>
    <row r="214" spans="5:30">
      <c r="E214" s="3"/>
      <c r="G214" s="3"/>
      <c r="P214" s="4"/>
    </row>
    <row r="215" spans="5:30">
      <c r="X215" s="3"/>
      <c r="Z215" s="3"/>
      <c r="AA215" s="3"/>
    </row>
    <row r="216" spans="5:30">
      <c r="E216" s="3"/>
      <c r="G216" s="3"/>
      <c r="H216" s="3"/>
      <c r="P216" s="4"/>
      <c r="X216" s="3"/>
      <c r="Z216" s="3"/>
    </row>
    <row r="217" spans="5:30">
      <c r="E217" s="3"/>
      <c r="G217" s="3"/>
      <c r="X217" s="3"/>
      <c r="Z217" s="3"/>
      <c r="AA217" s="3"/>
    </row>
    <row r="218" spans="5:30">
      <c r="E218" s="3"/>
      <c r="G218" s="3"/>
      <c r="H218" s="3"/>
      <c r="X218" s="3"/>
      <c r="Z218" s="3"/>
      <c r="AA218" s="3"/>
    </row>
    <row r="219" spans="5:30">
      <c r="E219" s="3"/>
      <c r="G219" s="3"/>
      <c r="H219" s="3"/>
      <c r="X219" s="3"/>
      <c r="Z219" s="3"/>
      <c r="AA219" s="3"/>
    </row>
    <row r="220" spans="5:30">
      <c r="E220" s="3"/>
      <c r="G220" s="3"/>
      <c r="H220" s="3"/>
      <c r="X220" s="3"/>
      <c r="Z220" s="3"/>
      <c r="AA220" s="3"/>
    </row>
    <row r="221" spans="5:30">
      <c r="E221" s="3"/>
      <c r="G221" s="3"/>
      <c r="H221" s="3"/>
      <c r="X221" s="3"/>
      <c r="Z221" s="3"/>
      <c r="AA221" s="3"/>
    </row>
    <row r="222" spans="5:30">
      <c r="E222" s="3"/>
      <c r="G222" s="3"/>
      <c r="H222" s="3"/>
      <c r="X222" s="3"/>
      <c r="Y222" s="4"/>
      <c r="Z222" s="4"/>
      <c r="AA222" s="4"/>
      <c r="AB222" s="4"/>
      <c r="AC222" s="4"/>
      <c r="AD222" s="4"/>
    </row>
    <row r="223" spans="5:30">
      <c r="E223" s="3"/>
      <c r="F223" s="4"/>
      <c r="G223" s="3"/>
      <c r="K223" s="4"/>
      <c r="X223" s="3"/>
      <c r="Y223" s="4"/>
      <c r="Z223" s="4"/>
      <c r="AA223" s="4"/>
      <c r="AB223" s="4"/>
      <c r="AC223" s="4"/>
    </row>
    <row r="224" spans="5:30">
      <c r="E224" s="3"/>
      <c r="F224" s="4"/>
      <c r="G224" s="3"/>
      <c r="H224" s="4"/>
      <c r="I224" s="4"/>
      <c r="X224" s="3"/>
      <c r="Y224" s="4"/>
      <c r="Z224" s="4"/>
      <c r="AA224" s="4"/>
      <c r="AB224" s="4"/>
      <c r="AC224" s="4"/>
    </row>
    <row r="225" spans="5:29">
      <c r="E225" s="3"/>
      <c r="F225" s="4"/>
      <c r="G225" s="3"/>
      <c r="X225" s="3"/>
      <c r="Y225" s="4"/>
      <c r="Z225" s="4"/>
      <c r="AA225" s="4"/>
      <c r="AB225" s="4"/>
      <c r="AC225" s="4"/>
    </row>
    <row r="226" spans="5:29">
      <c r="E226" s="3"/>
      <c r="F226" s="4"/>
      <c r="G226" s="3"/>
      <c r="H226" s="4"/>
      <c r="I226" s="4"/>
      <c r="J226" s="4"/>
      <c r="X226" s="3"/>
      <c r="Z226" s="3"/>
      <c r="AA226" s="3"/>
      <c r="AB226" s="3"/>
      <c r="AC226" s="3"/>
    </row>
    <row r="227" spans="5:29">
      <c r="E227" s="3"/>
      <c r="G227" s="3"/>
      <c r="H227" s="3"/>
      <c r="I227" s="3"/>
      <c r="X227" s="3"/>
      <c r="Y227" s="4"/>
      <c r="Z227" s="4"/>
      <c r="AA227" s="4"/>
      <c r="AB227" s="4"/>
      <c r="AC227" s="4"/>
    </row>
    <row r="228" spans="5:29">
      <c r="E228" s="3"/>
      <c r="G228" s="3"/>
      <c r="H228" s="4"/>
      <c r="X228" s="3"/>
      <c r="Z228" s="3"/>
    </row>
    <row r="229" spans="5:29">
      <c r="E229" s="3"/>
      <c r="G229" s="3"/>
      <c r="X229" s="3"/>
      <c r="Z229" s="3"/>
    </row>
    <row r="230" spans="5:29">
      <c r="E230" s="3"/>
      <c r="G230" s="3"/>
      <c r="X230" s="3"/>
      <c r="Z230" s="3"/>
    </row>
    <row r="231" spans="5:29">
      <c r="E231" s="3"/>
      <c r="G231" s="3"/>
      <c r="X231" s="3"/>
      <c r="Z231" s="3"/>
    </row>
    <row r="232" spans="5:29">
      <c r="E232" s="3"/>
      <c r="G232" s="3"/>
      <c r="X232" s="3"/>
      <c r="Z232" s="3"/>
    </row>
    <row r="233" spans="5:29">
      <c r="E233" s="3"/>
      <c r="G233" s="3"/>
      <c r="X233" s="3"/>
      <c r="Z233" s="3"/>
    </row>
    <row r="234" spans="5:29">
      <c r="E234" s="3"/>
      <c r="G234" s="3"/>
      <c r="X234" s="3"/>
      <c r="Z234" s="3"/>
    </row>
    <row r="235" spans="5:29">
      <c r="E235" s="3"/>
      <c r="G235" s="3"/>
      <c r="P235" s="4"/>
      <c r="X235" s="3"/>
      <c r="Z235" s="3"/>
    </row>
    <row r="236" spans="5:29">
      <c r="E236" s="3"/>
      <c r="G236" s="3"/>
      <c r="P236" s="4"/>
      <c r="X236" s="3"/>
      <c r="Z236" s="3"/>
    </row>
    <row r="237" spans="5:29">
      <c r="E237" s="3"/>
      <c r="G237" s="3"/>
      <c r="P237" s="4"/>
      <c r="X237" s="3"/>
      <c r="Z237" s="3"/>
    </row>
    <row r="238" spans="5:29">
      <c r="E238" s="3"/>
      <c r="G238" s="3"/>
      <c r="P238" s="4"/>
    </row>
    <row r="239" spans="5:29">
      <c r="X239" s="3"/>
      <c r="Z239" s="3"/>
      <c r="AA239" s="3"/>
    </row>
    <row r="240" spans="5:29">
      <c r="E240" s="3"/>
      <c r="G240" s="3"/>
      <c r="H240" s="3"/>
      <c r="X240" s="3"/>
      <c r="Z240" s="3"/>
    </row>
    <row r="241" spans="5:30">
      <c r="E241" s="3"/>
      <c r="G241" s="3"/>
      <c r="X241" s="3"/>
      <c r="Z241" s="3"/>
      <c r="AA241" s="3"/>
    </row>
    <row r="242" spans="5:30">
      <c r="E242" s="3"/>
      <c r="G242" s="3"/>
      <c r="H242" s="3"/>
      <c r="X242" s="3"/>
      <c r="Z242" s="3"/>
      <c r="AA242" s="3"/>
    </row>
    <row r="243" spans="5:30">
      <c r="E243" s="3"/>
      <c r="G243" s="3"/>
      <c r="H243" s="3"/>
      <c r="X243" s="3"/>
      <c r="Z243" s="3"/>
      <c r="AA243" s="3"/>
    </row>
    <row r="244" spans="5:30">
      <c r="E244" s="3"/>
      <c r="G244" s="3"/>
      <c r="H244" s="3"/>
      <c r="X244" s="3"/>
      <c r="Z244" s="3"/>
      <c r="AA244" s="3"/>
    </row>
    <row r="245" spans="5:30">
      <c r="E245" s="3"/>
      <c r="G245" s="3"/>
      <c r="H245" s="3"/>
      <c r="X245" s="3"/>
      <c r="Z245" s="3"/>
      <c r="AA245" s="3"/>
    </row>
    <row r="246" spans="5:30">
      <c r="E246" s="3"/>
      <c r="G246" s="3"/>
      <c r="H246" s="3"/>
      <c r="X246" s="3"/>
      <c r="Y246" s="4"/>
      <c r="Z246" s="4"/>
      <c r="AA246" s="4"/>
      <c r="AB246" s="4"/>
      <c r="AC246" s="4"/>
      <c r="AD246" s="4"/>
    </row>
    <row r="247" spans="5:30">
      <c r="E247" s="3"/>
      <c r="F247" s="4"/>
      <c r="G247" s="3"/>
      <c r="K247" s="4"/>
      <c r="X247" s="3"/>
      <c r="Y247" s="4"/>
      <c r="Z247" s="4"/>
      <c r="AA247" s="4"/>
      <c r="AB247" s="4"/>
      <c r="AC247" s="4"/>
    </row>
    <row r="248" spans="5:30">
      <c r="E248" s="3"/>
      <c r="F248" s="4"/>
      <c r="G248" s="3"/>
      <c r="X248" s="3"/>
      <c r="Y248" s="4"/>
      <c r="Z248" s="3"/>
    </row>
    <row r="249" spans="5:30">
      <c r="E249" s="3"/>
      <c r="F249" s="4"/>
      <c r="G249" s="3"/>
      <c r="X249" s="3"/>
      <c r="Y249" s="4"/>
      <c r="Z249" s="3"/>
      <c r="AA249" s="4"/>
      <c r="AB249" s="4"/>
      <c r="AC249" s="4"/>
    </row>
    <row r="250" spans="5:30">
      <c r="E250" s="3"/>
      <c r="F250" s="4"/>
      <c r="G250" s="3"/>
      <c r="H250" s="4"/>
      <c r="I250" s="4"/>
      <c r="J250" s="4"/>
      <c r="X250" s="3"/>
      <c r="Z250" s="3"/>
      <c r="AA250" s="3"/>
      <c r="AB250" s="3"/>
    </row>
    <row r="251" spans="5:30">
      <c r="E251" s="3"/>
      <c r="G251" s="3"/>
      <c r="H251" s="3"/>
      <c r="I251" s="3"/>
      <c r="X251" s="3"/>
      <c r="Y251" s="4"/>
      <c r="Z251" s="3"/>
      <c r="AC251" s="4"/>
    </row>
    <row r="252" spans="5:30">
      <c r="E252" s="3"/>
      <c r="F252" s="4"/>
      <c r="G252" s="3"/>
      <c r="X252" s="3"/>
      <c r="Z252" s="3"/>
    </row>
    <row r="253" spans="5:30">
      <c r="E253" s="3"/>
      <c r="G253" s="3"/>
      <c r="X253" s="3"/>
      <c r="Z253" s="3"/>
    </row>
    <row r="254" spans="5:30">
      <c r="E254" s="3"/>
      <c r="G254" s="3"/>
      <c r="X254" s="3"/>
      <c r="Z254" s="3"/>
    </row>
    <row r="255" spans="5:30">
      <c r="E255" s="3"/>
      <c r="G255" s="3"/>
      <c r="X255" s="3"/>
      <c r="Z255" s="3"/>
    </row>
    <row r="256" spans="5:30">
      <c r="E256" s="3"/>
      <c r="G256" s="3"/>
      <c r="X256" s="3"/>
      <c r="Z256" s="3"/>
    </row>
    <row r="257" spans="5:30">
      <c r="E257" s="3"/>
      <c r="G257" s="3"/>
      <c r="X257" s="3"/>
      <c r="Z257" s="3"/>
    </row>
    <row r="258" spans="5:30">
      <c r="E258" s="3"/>
      <c r="G258" s="3"/>
      <c r="X258" s="3"/>
      <c r="Z258" s="3"/>
    </row>
    <row r="259" spans="5:30">
      <c r="E259" s="3"/>
      <c r="P259" s="4"/>
      <c r="X259" s="3"/>
      <c r="Z259" s="3"/>
    </row>
    <row r="260" spans="5:30">
      <c r="E260" s="3"/>
      <c r="G260" s="3"/>
      <c r="P260" s="4"/>
      <c r="X260" s="3"/>
      <c r="Z260" s="3"/>
    </row>
    <row r="261" spans="5:30">
      <c r="E261" s="3"/>
      <c r="G261" s="3"/>
      <c r="P261" s="4"/>
      <c r="X261" s="3"/>
      <c r="Z261" s="3"/>
    </row>
    <row r="262" spans="5:30">
      <c r="E262" s="3"/>
      <c r="G262" s="3"/>
      <c r="P262" s="4"/>
    </row>
    <row r="263" spans="5:30">
      <c r="X263" s="3"/>
      <c r="Z263" s="3"/>
      <c r="AA263" s="3"/>
    </row>
    <row r="264" spans="5:30">
      <c r="P264" s="4"/>
      <c r="X264" s="3"/>
      <c r="Z264" s="3"/>
    </row>
    <row r="265" spans="5:30">
      <c r="X265" s="3"/>
      <c r="Z265" s="3"/>
      <c r="AA265" s="3"/>
    </row>
    <row r="266" spans="5:30">
      <c r="X266" s="3"/>
      <c r="Z266" s="3"/>
      <c r="AA266" s="3"/>
    </row>
    <row r="267" spans="5:30">
      <c r="X267" s="3"/>
      <c r="Z267" s="3"/>
      <c r="AA267" s="3"/>
    </row>
    <row r="268" spans="5:30">
      <c r="X268" s="3"/>
      <c r="Z268" s="3"/>
      <c r="AA268" s="3"/>
    </row>
    <row r="269" spans="5:30">
      <c r="X269" s="3"/>
      <c r="Z269" s="3"/>
      <c r="AA269" s="3"/>
    </row>
    <row r="270" spans="5:30">
      <c r="X270" s="3"/>
      <c r="Y270" s="4"/>
      <c r="Z270" s="4"/>
      <c r="AA270" s="4"/>
      <c r="AB270" s="4"/>
      <c r="AC270" s="4"/>
      <c r="AD270" s="4"/>
    </row>
    <row r="271" spans="5:30">
      <c r="X271" s="3"/>
      <c r="Y271" s="4"/>
      <c r="Z271" s="3"/>
    </row>
    <row r="272" spans="5:30">
      <c r="X272" s="3"/>
      <c r="Y272" s="4"/>
      <c r="Z272" s="3"/>
      <c r="AA272" s="4"/>
      <c r="AB272" s="4"/>
      <c r="AC272" s="4"/>
    </row>
    <row r="273" spans="24:28">
      <c r="X273" s="3"/>
      <c r="Y273" s="4"/>
      <c r="Z273" s="3"/>
    </row>
    <row r="274" spans="24:28">
      <c r="X274" s="3"/>
    </row>
    <row r="275" spans="24:28">
      <c r="X275" s="3"/>
      <c r="Y275" s="4"/>
      <c r="Z275" s="3"/>
      <c r="AA275" s="4"/>
      <c r="AB275" s="4"/>
    </row>
    <row r="276" spans="24:28">
      <c r="X276" s="3"/>
      <c r="Z276" s="3"/>
    </row>
    <row r="277" spans="24:28">
      <c r="X277" s="3"/>
    </row>
    <row r="278" spans="24:28">
      <c r="X278" s="3"/>
      <c r="Z278" s="3"/>
    </row>
    <row r="279" spans="24:28">
      <c r="X279" s="3"/>
      <c r="Z279" s="3"/>
    </row>
    <row r="280" spans="24:28">
      <c r="X280" s="3"/>
      <c r="Z280" s="3"/>
    </row>
    <row r="281" spans="24:28">
      <c r="X281" s="3"/>
      <c r="Z281" s="3"/>
    </row>
    <row r="282" spans="24:28">
      <c r="X282" s="3"/>
    </row>
    <row r="283" spans="24:28">
      <c r="X283" s="3"/>
      <c r="Z283" s="3"/>
    </row>
    <row r="284" spans="24:28">
      <c r="X284" s="3"/>
      <c r="Z284" s="3"/>
    </row>
    <row r="285" spans="24:28">
      <c r="X285" s="3"/>
      <c r="Z285" s="3"/>
    </row>
    <row r="287" spans="24:28">
      <c r="X287" s="3"/>
      <c r="Z287" s="3"/>
      <c r="AA287" s="3"/>
    </row>
    <row r="288" spans="24:28">
      <c r="X288" s="3"/>
      <c r="Z288" s="3"/>
    </row>
    <row r="289" spans="24:30">
      <c r="X289" s="3"/>
      <c r="Z289" s="3"/>
      <c r="AA289" s="3"/>
    </row>
    <row r="290" spans="24:30">
      <c r="X290" s="3"/>
      <c r="Z290" s="3"/>
      <c r="AA290" s="3"/>
    </row>
    <row r="291" spans="24:30">
      <c r="X291" s="3"/>
      <c r="Z291" s="3"/>
      <c r="AA291" s="3"/>
    </row>
    <row r="292" spans="24:30">
      <c r="X292" s="3"/>
      <c r="Z292" s="3"/>
      <c r="AA292" s="3"/>
    </row>
    <row r="293" spans="24:30">
      <c r="X293" s="3"/>
      <c r="Z293" s="3"/>
      <c r="AA293" s="3"/>
    </row>
    <row r="294" spans="24:30">
      <c r="X294" s="3"/>
      <c r="Y294" s="4"/>
      <c r="Z294" s="3"/>
      <c r="AD294" s="4"/>
    </row>
    <row r="295" spans="24:30">
      <c r="X295" s="3"/>
      <c r="Y295" s="4"/>
      <c r="Z295" s="3"/>
    </row>
    <row r="296" spans="24:30">
      <c r="X296" s="3"/>
      <c r="Y296" s="4"/>
      <c r="Z296" s="3"/>
    </row>
    <row r="297" spans="24:30">
      <c r="X297" s="3"/>
      <c r="Y297" s="4"/>
      <c r="Z297" s="3"/>
    </row>
    <row r="298" spans="24:30">
      <c r="X298" s="3"/>
      <c r="Z298" s="3"/>
    </row>
    <row r="299" spans="24:30">
      <c r="X299" s="3"/>
      <c r="Y299" s="4"/>
      <c r="Z299" s="3"/>
    </row>
    <row r="300" spans="24:30">
      <c r="X300" s="3"/>
      <c r="Z300" s="3"/>
    </row>
    <row r="301" spans="24:30">
      <c r="X301" s="3"/>
      <c r="Z301" s="3"/>
    </row>
    <row r="302" spans="24:30">
      <c r="X302" s="3"/>
      <c r="Z302" s="3"/>
    </row>
    <row r="303" spans="24:30">
      <c r="X303" s="3"/>
      <c r="Z303" s="3"/>
    </row>
    <row r="304" spans="24:30">
      <c r="X304" s="3"/>
    </row>
    <row r="305" spans="24:30">
      <c r="X305" s="3"/>
    </row>
    <row r="306" spans="24:30">
      <c r="X306" s="3"/>
    </row>
    <row r="307" spans="24:30">
      <c r="X307" s="3"/>
    </row>
    <row r="308" spans="24:30">
      <c r="X308" s="3"/>
    </row>
    <row r="309" spans="24:30">
      <c r="X309" s="3"/>
    </row>
    <row r="311" spans="24:30">
      <c r="X311" s="3"/>
      <c r="Z311" s="3"/>
      <c r="AA311" s="3"/>
    </row>
    <row r="312" spans="24:30">
      <c r="X312" s="3"/>
      <c r="Z312" s="3"/>
    </row>
    <row r="313" spans="24:30">
      <c r="X313" s="3"/>
      <c r="Z313" s="3"/>
      <c r="AA313" s="3"/>
    </row>
    <row r="314" spans="24:30">
      <c r="X314" s="3"/>
      <c r="Z314" s="3"/>
      <c r="AA314" s="3"/>
    </row>
    <row r="315" spans="24:30">
      <c r="X315" s="3"/>
      <c r="Z315" s="3"/>
      <c r="AA315" s="3"/>
    </row>
    <row r="316" spans="24:30">
      <c r="X316" s="3"/>
      <c r="Z316" s="3"/>
      <c r="AA316" s="3"/>
    </row>
    <row r="317" spans="24:30">
      <c r="X317" s="3"/>
      <c r="Z317" s="3"/>
      <c r="AA317" s="3"/>
    </row>
    <row r="318" spans="24:30">
      <c r="X318" s="3"/>
      <c r="Y318" s="4"/>
      <c r="Z318" s="3"/>
      <c r="AA318" s="4"/>
      <c r="AD318" s="4"/>
    </row>
    <row r="319" spans="24:30">
      <c r="X319" s="3"/>
      <c r="Y319" s="4"/>
      <c r="Z319" s="3"/>
    </row>
    <row r="320" spans="24:30">
      <c r="X320" s="3"/>
      <c r="Y320" s="4"/>
      <c r="Z320" s="3"/>
      <c r="AA320" s="4"/>
      <c r="AB320" s="4"/>
      <c r="AC320" s="4"/>
    </row>
    <row r="321" spans="24:27">
      <c r="X321" s="3"/>
      <c r="Y321" s="4"/>
      <c r="Z321" s="3"/>
      <c r="AA321" s="4"/>
    </row>
    <row r="322" spans="24:27">
      <c r="X322" s="3"/>
      <c r="Z322" s="3"/>
    </row>
    <row r="323" spans="24:27">
      <c r="X323" s="3"/>
      <c r="Y323" s="4"/>
      <c r="Z323" s="3"/>
    </row>
    <row r="324" spans="24:27">
      <c r="X324" s="3"/>
      <c r="Z324" s="3"/>
    </row>
    <row r="325" spans="24:27">
      <c r="X325" s="3"/>
      <c r="Z325" s="3"/>
    </row>
    <row r="326" spans="24:27">
      <c r="X326" s="3"/>
      <c r="Z326" s="3"/>
    </row>
    <row r="327" spans="24:27">
      <c r="X327" s="3"/>
      <c r="Z327" s="3"/>
    </row>
    <row r="328" spans="24:27">
      <c r="X328" s="3"/>
      <c r="Z328" s="3"/>
    </row>
    <row r="329" spans="24:27">
      <c r="X329" s="3"/>
      <c r="Z329" s="3"/>
    </row>
    <row r="330" spans="24:27">
      <c r="X330" s="3"/>
      <c r="Z330" s="3"/>
    </row>
    <row r="331" spans="24:27">
      <c r="X331" s="3"/>
      <c r="Z331" s="3"/>
    </row>
    <row r="332" spans="24:27">
      <c r="X332" s="3"/>
      <c r="Z332" s="3"/>
    </row>
    <row r="333" spans="24:27">
      <c r="X333" s="3"/>
      <c r="Z333" s="3"/>
    </row>
    <row r="335" spans="24:27">
      <c r="X335" s="3"/>
      <c r="Z335" s="3"/>
      <c r="AA335" s="3"/>
    </row>
    <row r="336" spans="24:27">
      <c r="X336" s="3"/>
      <c r="Z336" s="3"/>
    </row>
    <row r="337" spans="24:30">
      <c r="X337" s="3"/>
      <c r="Z337" s="3"/>
      <c r="AA337" s="3"/>
    </row>
    <row r="338" spans="24:30">
      <c r="X338" s="3"/>
      <c r="Z338" s="3"/>
      <c r="AA338" s="3"/>
    </row>
    <row r="339" spans="24:30">
      <c r="X339" s="3"/>
      <c r="Z339" s="3"/>
      <c r="AA339" s="3"/>
    </row>
    <row r="340" spans="24:30">
      <c r="X340" s="3"/>
      <c r="Z340" s="3"/>
      <c r="AA340" s="3"/>
    </row>
    <row r="341" spans="24:30">
      <c r="X341" s="3"/>
      <c r="Z341" s="3"/>
      <c r="AA341" s="3"/>
    </row>
    <row r="342" spans="24:30">
      <c r="X342" s="3"/>
      <c r="Y342" s="4"/>
      <c r="Z342" s="3"/>
      <c r="AA342" s="4"/>
      <c r="AB342" s="4"/>
      <c r="AC342" s="4"/>
      <c r="AD342" s="4"/>
    </row>
    <row r="343" spans="24:30">
      <c r="X343" s="3"/>
      <c r="Y343" s="4"/>
      <c r="Z343" s="3"/>
    </row>
    <row r="344" spans="24:30">
      <c r="X344" s="3"/>
      <c r="Y344" s="4"/>
      <c r="Z344" s="3"/>
      <c r="AA344" s="4"/>
    </row>
    <row r="345" spans="24:30">
      <c r="X345" s="3"/>
      <c r="Y345" s="4"/>
      <c r="Z345" s="3"/>
    </row>
    <row r="346" spans="24:30">
      <c r="X346" s="3"/>
    </row>
    <row r="347" spans="24:30">
      <c r="X347" s="3"/>
      <c r="Y347" s="4"/>
      <c r="Z347" s="3"/>
      <c r="AA347" s="4"/>
      <c r="AB347" s="4"/>
      <c r="AC347" s="4"/>
    </row>
    <row r="348" spans="24:30">
      <c r="X348" s="3"/>
      <c r="Z348" s="3"/>
    </row>
    <row r="349" spans="24:30">
      <c r="X349" s="3"/>
      <c r="Z349" s="3"/>
    </row>
    <row r="350" spans="24:30">
      <c r="X350" s="3"/>
      <c r="Z350" s="3"/>
    </row>
    <row r="351" spans="24:30">
      <c r="X351" s="3"/>
      <c r="Z351" s="3"/>
    </row>
    <row r="352" spans="24:30">
      <c r="X352" s="3"/>
      <c r="Z352" s="3"/>
    </row>
    <row r="353" spans="24:30">
      <c r="X353" s="3"/>
      <c r="Z353" s="3"/>
    </row>
    <row r="354" spans="24:30">
      <c r="X354" s="3"/>
      <c r="Z354" s="3"/>
    </row>
    <row r="355" spans="24:30">
      <c r="X355" s="3"/>
      <c r="Z355" s="3"/>
    </row>
    <row r="356" spans="24:30">
      <c r="X356" s="3"/>
      <c r="Z356" s="3"/>
    </row>
    <row r="357" spans="24:30">
      <c r="X357" s="3"/>
      <c r="Z357" s="3"/>
    </row>
    <row r="359" spans="24:30">
      <c r="X359" s="3"/>
      <c r="Z359" s="3"/>
      <c r="AA359" s="3"/>
    </row>
    <row r="360" spans="24:30">
      <c r="X360" s="3"/>
      <c r="Z360" s="3"/>
    </row>
    <row r="361" spans="24:30">
      <c r="X361" s="3"/>
      <c r="Z361" s="3"/>
      <c r="AA361" s="3"/>
    </row>
    <row r="362" spans="24:30">
      <c r="X362" s="3"/>
      <c r="Z362" s="3"/>
      <c r="AA362" s="3"/>
    </row>
    <row r="363" spans="24:30">
      <c r="X363" s="3"/>
      <c r="Z363" s="3"/>
      <c r="AA363" s="3"/>
    </row>
    <row r="364" spans="24:30">
      <c r="X364" s="3"/>
      <c r="Z364" s="3"/>
      <c r="AA364" s="3"/>
    </row>
    <row r="365" spans="24:30">
      <c r="X365" s="3"/>
      <c r="Z365" s="3"/>
      <c r="AA365" s="3"/>
    </row>
    <row r="366" spans="24:30">
      <c r="X366" s="3"/>
      <c r="Y366" s="4"/>
      <c r="Z366" s="3"/>
      <c r="AD366" s="4"/>
    </row>
    <row r="367" spans="24:30">
      <c r="X367" s="3"/>
      <c r="Y367" s="4"/>
      <c r="Z367" s="3"/>
      <c r="AA367" s="4"/>
      <c r="AB367" s="4"/>
    </row>
    <row r="368" spans="24:30">
      <c r="X368" s="3"/>
      <c r="Y368" s="4"/>
      <c r="Z368" s="3"/>
    </row>
    <row r="369" spans="24:29">
      <c r="X369" s="3"/>
      <c r="Y369" s="4"/>
      <c r="Z369" s="3"/>
      <c r="AA369" s="4"/>
      <c r="AB369" s="4"/>
      <c r="AC369" s="4"/>
    </row>
    <row r="370" spans="24:29">
      <c r="X370" s="3"/>
      <c r="Z370" s="3"/>
      <c r="AA370" s="3"/>
      <c r="AB370" s="3"/>
    </row>
    <row r="371" spans="24:29">
      <c r="X371" s="3"/>
      <c r="Z371" s="3"/>
      <c r="AA371" s="4"/>
    </row>
    <row r="372" spans="24:29">
      <c r="X372" s="3"/>
      <c r="Z372" s="3"/>
    </row>
    <row r="373" spans="24:29">
      <c r="X373" s="3"/>
      <c r="Z373" s="3"/>
    </row>
    <row r="374" spans="24:29">
      <c r="X374" s="3"/>
      <c r="Z374" s="3"/>
    </row>
    <row r="375" spans="24:29">
      <c r="X375" s="3"/>
      <c r="Z375" s="3"/>
    </row>
    <row r="376" spans="24:29">
      <c r="X376" s="3"/>
      <c r="Z376" s="3"/>
    </row>
    <row r="377" spans="24:29">
      <c r="X377" s="3"/>
      <c r="Z377" s="3"/>
    </row>
    <row r="378" spans="24:29">
      <c r="X378" s="3"/>
      <c r="Z378" s="3"/>
    </row>
    <row r="379" spans="24:29">
      <c r="X379" s="3"/>
      <c r="Z379" s="3"/>
    </row>
    <row r="380" spans="24:29">
      <c r="X380" s="3"/>
      <c r="Z380" s="3"/>
    </row>
    <row r="381" spans="24:29">
      <c r="X381" s="3"/>
      <c r="Z381" s="3"/>
    </row>
    <row r="383" spans="24:29">
      <c r="X383" s="3"/>
      <c r="Z383" s="3"/>
      <c r="AA383" s="3"/>
    </row>
    <row r="384" spans="24:29">
      <c r="X384" s="3"/>
      <c r="Z384" s="3"/>
    </row>
    <row r="385" spans="24:30">
      <c r="X385" s="3"/>
      <c r="Z385" s="3"/>
      <c r="AA385" s="3"/>
    </row>
    <row r="386" spans="24:30">
      <c r="X386" s="3"/>
      <c r="Z386" s="3"/>
      <c r="AA386" s="3"/>
    </row>
    <row r="387" spans="24:30">
      <c r="X387" s="3"/>
      <c r="Z387" s="3"/>
      <c r="AA387" s="3"/>
    </row>
    <row r="388" spans="24:30">
      <c r="X388" s="3"/>
      <c r="Z388" s="3"/>
      <c r="AA388" s="3"/>
    </row>
    <row r="389" spans="24:30">
      <c r="X389" s="3"/>
      <c r="Z389" s="3"/>
      <c r="AA389" s="3"/>
    </row>
    <row r="390" spans="24:30">
      <c r="X390" s="3"/>
      <c r="Y390" s="4"/>
      <c r="Z390" s="3"/>
      <c r="AD390" s="4"/>
    </row>
    <row r="391" spans="24:30">
      <c r="X391" s="3"/>
      <c r="Y391" s="4"/>
      <c r="Z391" s="3"/>
    </row>
    <row r="392" spans="24:30">
      <c r="X392" s="3"/>
      <c r="Y392" s="4"/>
      <c r="Z392" s="3"/>
    </row>
    <row r="393" spans="24:30">
      <c r="X393" s="3"/>
      <c r="Y393" s="4"/>
      <c r="Z393" s="3"/>
      <c r="AA393" s="4"/>
      <c r="AB393" s="4"/>
      <c r="AC393" s="4"/>
    </row>
    <row r="394" spans="24:30">
      <c r="X394" s="3"/>
      <c r="Z394" s="3"/>
      <c r="AA394" s="3"/>
      <c r="AB394" s="3"/>
    </row>
    <row r="395" spans="24:30">
      <c r="X395" s="3"/>
      <c r="Y395" s="4"/>
      <c r="Z395" s="3"/>
    </row>
    <row r="396" spans="24:30">
      <c r="X396" s="3"/>
      <c r="Z396" s="3"/>
    </row>
    <row r="397" spans="24:30">
      <c r="X397" s="3"/>
      <c r="Z397" s="3"/>
    </row>
    <row r="398" spans="24:30">
      <c r="X398" s="3"/>
      <c r="Z398" s="3"/>
    </row>
    <row r="399" spans="24:30">
      <c r="X399" s="3"/>
      <c r="Z399" s="3"/>
    </row>
    <row r="400" spans="24:30">
      <c r="X400" s="3"/>
      <c r="Z400" s="3"/>
    </row>
    <row r="401" spans="24:26">
      <c r="X401" s="3"/>
      <c r="Z401" s="3"/>
    </row>
    <row r="402" spans="24:26">
      <c r="X402" s="3"/>
    </row>
    <row r="403" spans="24:26">
      <c r="X403" s="3"/>
      <c r="Z403" s="3"/>
    </row>
    <row r="404" spans="24:26">
      <c r="X404" s="3"/>
      <c r="Z404" s="3"/>
    </row>
    <row r="405" spans="24:26">
      <c r="X405" s="3"/>
      <c r="Z405" s="3"/>
    </row>
  </sheetData>
  <mergeCells count="27">
    <mergeCell ref="A21:A23"/>
    <mergeCell ref="A3:A5"/>
    <mergeCell ref="A6:A8"/>
    <mergeCell ref="A9:A11"/>
    <mergeCell ref="A15:A17"/>
    <mergeCell ref="A18:A20"/>
    <mergeCell ref="A69:A71"/>
    <mergeCell ref="A27:A29"/>
    <mergeCell ref="A30:A32"/>
    <mergeCell ref="A33:A35"/>
    <mergeCell ref="A40:A42"/>
    <mergeCell ref="A43:A45"/>
    <mergeCell ref="A46:A48"/>
    <mergeCell ref="A52:A54"/>
    <mergeCell ref="A55:A57"/>
    <mergeCell ref="A58:A60"/>
    <mergeCell ref="A63:A65"/>
    <mergeCell ref="A66:A68"/>
    <mergeCell ref="A96:A98"/>
    <mergeCell ref="A99:A101"/>
    <mergeCell ref="A102:A104"/>
    <mergeCell ref="A74:A76"/>
    <mergeCell ref="A77:A79"/>
    <mergeCell ref="A80:A82"/>
    <mergeCell ref="A84:A86"/>
    <mergeCell ref="A87:A89"/>
    <mergeCell ref="A90:A92"/>
  </mergeCells>
  <pageMargins left="0.7" right="0.7" top="0.75" bottom="0.75" header="0.3" footer="0.3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X219"/>
  <sheetViews>
    <sheetView zoomScale="85" zoomScaleNormal="85" zoomScalePageLayoutView="85" workbookViewId="0">
      <pane xSplit="2" topLeftCell="C1" activePane="topRight" state="frozen"/>
      <selection activeCell="A137" sqref="A137"/>
      <selection pane="topRight" activeCell="A174" sqref="A174"/>
    </sheetView>
  </sheetViews>
  <sheetFormatPr baseColWidth="10" defaultColWidth="8.83203125" defaultRowHeight="14" x14ac:dyDescent="0"/>
  <cols>
    <col min="1" max="1" width="15.83203125" customWidth="1"/>
    <col min="2" max="2" width="18.6640625" customWidth="1"/>
    <col min="3" max="3" width="7.83203125" customWidth="1"/>
    <col min="93" max="93" width="12.33203125" bestFit="1" customWidth="1"/>
  </cols>
  <sheetData>
    <row r="1" spans="1:136">
      <c r="B1" t="s">
        <v>0</v>
      </c>
    </row>
    <row r="2" spans="1:136">
      <c r="C2">
        <v>0</v>
      </c>
      <c r="D2">
        <v>1</v>
      </c>
      <c r="E2">
        <v>2</v>
      </c>
      <c r="F2">
        <v>3</v>
      </c>
      <c r="G2">
        <v>4</v>
      </c>
      <c r="H2">
        <v>5</v>
      </c>
      <c r="I2">
        <v>6</v>
      </c>
      <c r="J2">
        <v>7</v>
      </c>
      <c r="K2">
        <v>8</v>
      </c>
      <c r="L2">
        <v>9</v>
      </c>
      <c r="M2">
        <v>10</v>
      </c>
      <c r="N2">
        <v>11</v>
      </c>
      <c r="O2">
        <v>12</v>
      </c>
      <c r="P2">
        <v>13</v>
      </c>
      <c r="Q2">
        <v>14</v>
      </c>
      <c r="R2">
        <v>15</v>
      </c>
      <c r="S2">
        <v>16</v>
      </c>
      <c r="T2">
        <v>17</v>
      </c>
      <c r="U2">
        <v>18</v>
      </c>
      <c r="V2">
        <v>19</v>
      </c>
      <c r="W2">
        <v>20</v>
      </c>
      <c r="X2">
        <v>21</v>
      </c>
      <c r="Y2">
        <v>22</v>
      </c>
      <c r="Z2">
        <v>23</v>
      </c>
      <c r="AA2">
        <v>24</v>
      </c>
      <c r="AB2">
        <v>25</v>
      </c>
      <c r="AC2">
        <v>26</v>
      </c>
      <c r="AD2">
        <v>27</v>
      </c>
      <c r="AE2">
        <v>28</v>
      </c>
      <c r="AF2">
        <v>29</v>
      </c>
      <c r="AG2">
        <v>30</v>
      </c>
      <c r="AH2">
        <v>31</v>
      </c>
      <c r="AI2">
        <v>32</v>
      </c>
      <c r="AJ2">
        <v>33</v>
      </c>
      <c r="AK2">
        <v>34</v>
      </c>
      <c r="AL2">
        <v>35</v>
      </c>
      <c r="AM2">
        <v>36</v>
      </c>
      <c r="AN2">
        <v>37</v>
      </c>
      <c r="AO2">
        <v>38</v>
      </c>
      <c r="AP2">
        <v>39</v>
      </c>
      <c r="AQ2">
        <v>40</v>
      </c>
      <c r="AR2">
        <v>41</v>
      </c>
      <c r="AS2">
        <v>42</v>
      </c>
      <c r="AT2">
        <v>43</v>
      </c>
      <c r="AU2">
        <v>44</v>
      </c>
      <c r="AV2">
        <v>45</v>
      </c>
      <c r="AW2">
        <v>46</v>
      </c>
      <c r="AX2">
        <v>47</v>
      </c>
      <c r="AY2">
        <v>48</v>
      </c>
      <c r="AZ2">
        <v>49</v>
      </c>
      <c r="BA2">
        <v>50</v>
      </c>
      <c r="BB2">
        <v>51</v>
      </c>
      <c r="BC2">
        <v>52</v>
      </c>
      <c r="BD2">
        <v>53</v>
      </c>
      <c r="BE2">
        <v>54</v>
      </c>
      <c r="BF2">
        <v>55</v>
      </c>
      <c r="BG2">
        <v>56</v>
      </c>
      <c r="BH2">
        <v>57</v>
      </c>
      <c r="BI2">
        <v>58</v>
      </c>
      <c r="BJ2">
        <v>59</v>
      </c>
      <c r="BK2">
        <v>60</v>
      </c>
      <c r="BL2">
        <v>61</v>
      </c>
      <c r="BM2">
        <v>62</v>
      </c>
      <c r="BN2">
        <v>63</v>
      </c>
      <c r="BO2">
        <v>64</v>
      </c>
      <c r="BP2">
        <v>65</v>
      </c>
      <c r="BQ2">
        <v>66</v>
      </c>
      <c r="BR2">
        <v>67</v>
      </c>
      <c r="BS2">
        <v>68</v>
      </c>
      <c r="BT2">
        <v>69</v>
      </c>
      <c r="BU2">
        <v>70</v>
      </c>
      <c r="BV2">
        <v>71</v>
      </c>
      <c r="BW2">
        <v>72</v>
      </c>
      <c r="BX2">
        <v>73</v>
      </c>
      <c r="BY2">
        <v>74</v>
      </c>
      <c r="BZ2">
        <v>75</v>
      </c>
      <c r="CA2">
        <v>76</v>
      </c>
      <c r="CB2">
        <v>77</v>
      </c>
      <c r="CC2">
        <v>78</v>
      </c>
      <c r="CD2">
        <v>79</v>
      </c>
      <c r="CE2">
        <v>80</v>
      </c>
      <c r="CF2">
        <v>81</v>
      </c>
      <c r="CG2">
        <v>82</v>
      </c>
      <c r="CH2">
        <v>83</v>
      </c>
      <c r="CI2">
        <v>84</v>
      </c>
      <c r="CJ2">
        <v>85</v>
      </c>
      <c r="CK2">
        <v>86</v>
      </c>
      <c r="CL2">
        <v>87</v>
      </c>
      <c r="CM2">
        <v>88</v>
      </c>
      <c r="CN2">
        <v>89</v>
      </c>
      <c r="CO2">
        <v>90</v>
      </c>
      <c r="CP2">
        <v>91</v>
      </c>
      <c r="CQ2">
        <v>92</v>
      </c>
      <c r="CR2">
        <v>93</v>
      </c>
      <c r="CS2">
        <v>94</v>
      </c>
      <c r="CT2">
        <v>95</v>
      </c>
      <c r="CU2">
        <v>96</v>
      </c>
      <c r="CV2">
        <v>97</v>
      </c>
      <c r="CW2">
        <v>98</v>
      </c>
      <c r="CX2">
        <v>99</v>
      </c>
      <c r="CY2">
        <v>100</v>
      </c>
      <c r="CZ2">
        <v>101</v>
      </c>
      <c r="DA2">
        <v>102</v>
      </c>
      <c r="DB2">
        <v>103</v>
      </c>
      <c r="DC2">
        <v>104</v>
      </c>
      <c r="DD2">
        <v>105</v>
      </c>
      <c r="DE2">
        <v>106</v>
      </c>
      <c r="DF2">
        <v>107</v>
      </c>
      <c r="DG2">
        <v>108</v>
      </c>
      <c r="DH2">
        <v>109</v>
      </c>
      <c r="DI2">
        <v>110</v>
      </c>
      <c r="DJ2">
        <v>111</v>
      </c>
      <c r="DK2">
        <v>112</v>
      </c>
      <c r="DL2">
        <v>113</v>
      </c>
      <c r="DM2">
        <v>114</v>
      </c>
      <c r="DN2">
        <v>115</v>
      </c>
      <c r="DO2">
        <v>116</v>
      </c>
      <c r="DP2">
        <v>117</v>
      </c>
      <c r="DQ2">
        <v>118</v>
      </c>
      <c r="DR2">
        <v>119</v>
      </c>
      <c r="DS2">
        <v>120</v>
      </c>
      <c r="DT2">
        <v>121</v>
      </c>
      <c r="DU2">
        <v>122</v>
      </c>
      <c r="DV2">
        <v>123</v>
      </c>
      <c r="DW2">
        <v>124</v>
      </c>
      <c r="DX2">
        <v>125</v>
      </c>
      <c r="DY2">
        <v>126</v>
      </c>
      <c r="DZ2">
        <v>127</v>
      </c>
      <c r="EA2">
        <v>128</v>
      </c>
      <c r="EB2">
        <v>129</v>
      </c>
      <c r="EC2">
        <v>130</v>
      </c>
      <c r="ED2">
        <v>131</v>
      </c>
      <c r="EE2">
        <v>132</v>
      </c>
      <c r="EF2">
        <v>133</v>
      </c>
    </row>
    <row r="3" spans="1:136">
      <c r="A3" s="27" t="s">
        <v>108</v>
      </c>
      <c r="B3" t="s">
        <v>1</v>
      </c>
      <c r="D3">
        <v>2.6763041999308946E-2</v>
      </c>
      <c r="E3">
        <v>7.6152078698355011E-2</v>
      </c>
      <c r="F3">
        <v>0.1135379832159695</v>
      </c>
      <c r="G3">
        <v>0.18302580535570451</v>
      </c>
      <c r="H3">
        <v>8.9427707476140428E-2</v>
      </c>
      <c r="I3">
        <v>3.8079575386251369E-2</v>
      </c>
      <c r="J3">
        <v>3.1292885477556334E-2</v>
      </c>
      <c r="K3">
        <v>4.5417961456822024E-2</v>
      </c>
      <c r="L3">
        <v>3.5490084626064971E-3</v>
      </c>
      <c r="M3">
        <v>2.8150580373118433E-2</v>
      </c>
      <c r="N3">
        <v>3.9504491911631558E-2</v>
      </c>
      <c r="O3">
        <v>5.0266974948888626E-3</v>
      </c>
      <c r="P3">
        <v>2.7530490769751371E-2</v>
      </c>
      <c r="Q3">
        <v>5.8332874055484901E-2</v>
      </c>
      <c r="R3">
        <v>4.9799138364338908E-3</v>
      </c>
      <c r="S3">
        <v>3.1735832681651769E-3</v>
      </c>
      <c r="T3">
        <v>2.5376494991440264E-3</v>
      </c>
      <c r="U3">
        <v>2.6105940669287442E-3</v>
      </c>
      <c r="V3">
        <v>1.8045156140122699E-3</v>
      </c>
      <c r="W3">
        <v>2.0700618435596403E-3</v>
      </c>
      <c r="X3">
        <v>2.9947060490881938E-3</v>
      </c>
      <c r="Y3">
        <v>1.9033725404733097E-3</v>
      </c>
      <c r="Z3">
        <v>8.4791948136492777E-4</v>
      </c>
      <c r="AA3">
        <v>2.57252493020804E-3</v>
      </c>
      <c r="AB3">
        <v>1.9708182827487706E-3</v>
      </c>
      <c r="AC3">
        <v>1.0098077447977096E-3</v>
      </c>
      <c r="AD3">
        <v>1.185094812020006E-3</v>
      </c>
      <c r="AE3">
        <v>1.278857250359615E-3</v>
      </c>
      <c r="AF3">
        <v>2.6655839710714021E-3</v>
      </c>
      <c r="AG3">
        <v>1.3790796048660072E-2</v>
      </c>
      <c r="AH3">
        <v>2.2932398666176218E-2</v>
      </c>
      <c r="AI3">
        <v>3.9130428513348449E-2</v>
      </c>
      <c r="AJ3">
        <v>5.1064654139651194E-2</v>
      </c>
      <c r="AK3">
        <v>6.8990263031934035E-2</v>
      </c>
      <c r="AL3">
        <v>0.15707542788125176</v>
      </c>
      <c r="AM3">
        <v>0.1007422126321289</v>
      </c>
      <c r="AN3">
        <v>8.0869437283325962E-2</v>
      </c>
      <c r="AO3">
        <v>6.5842492675022957E-2</v>
      </c>
      <c r="AP3">
        <v>6.9796610100563719E-2</v>
      </c>
      <c r="AQ3">
        <v>7.9486295340505539E-2</v>
      </c>
      <c r="AR3">
        <v>0.10502827389323956</v>
      </c>
      <c r="AS3">
        <v>0.13554789967757541</v>
      </c>
      <c r="AT3">
        <v>4.3922777178078576E-2</v>
      </c>
      <c r="AU3">
        <v>0.11188765945190114</v>
      </c>
      <c r="AV3">
        <v>7.0704788807455926E-2</v>
      </c>
      <c r="AW3">
        <v>8.1554869328599247E-2</v>
      </c>
      <c r="AX3">
        <v>9.2819782005887919E-2</v>
      </c>
      <c r="AY3">
        <v>0.18107509137419586</v>
      </c>
      <c r="AZ3">
        <v>0.1346518101522233</v>
      </c>
      <c r="BA3">
        <v>0.26221879400189307</v>
      </c>
      <c r="BB3">
        <v>0.18114197716695454</v>
      </c>
      <c r="BC3">
        <v>0.20168844094279215</v>
      </c>
      <c r="BD3">
        <v>0.17752234374952947</v>
      </c>
      <c r="BE3">
        <v>0.13968889063895121</v>
      </c>
      <c r="BF3">
        <v>0.19358474721781738</v>
      </c>
      <c r="BG3">
        <v>0.19008081462913953</v>
      </c>
      <c r="BH3">
        <v>0.19451133915523741</v>
      </c>
      <c r="BI3">
        <v>0.13883874936326596</v>
      </c>
      <c r="BJ3">
        <v>0.16598597537460485</v>
      </c>
      <c r="BK3">
        <v>0.16803800409853822</v>
      </c>
      <c r="BL3">
        <v>0.21407722580724586</v>
      </c>
      <c r="BM3">
        <v>0.20337547557845867</v>
      </c>
      <c r="BN3">
        <v>0.24013439832206945</v>
      </c>
      <c r="BO3">
        <v>0.2543621419670628</v>
      </c>
      <c r="BP3">
        <v>0.15082677923637924</v>
      </c>
      <c r="BQ3">
        <v>0.33852493654958565</v>
      </c>
      <c r="BR3">
        <v>0.3244957489177076</v>
      </c>
      <c r="BS3">
        <v>0.21214581784337624</v>
      </c>
      <c r="BT3">
        <v>0.23834911431850564</v>
      </c>
      <c r="BU3">
        <v>0.21616963612117529</v>
      </c>
      <c r="BV3">
        <v>0.17289728402130858</v>
      </c>
      <c r="BW3">
        <v>0.11742423792646803</v>
      </c>
      <c r="BX3">
        <v>0.19983013954163042</v>
      </c>
      <c r="BY3">
        <v>0.26439291634470014</v>
      </c>
      <c r="BZ3">
        <v>0.21933800352143026</v>
      </c>
      <c r="CA3">
        <v>0.21208259297582319</v>
      </c>
      <c r="CB3">
        <v>7.8244586237227826E-2</v>
      </c>
      <c r="CC3">
        <v>0.31443340158406841</v>
      </c>
      <c r="CD3">
        <v>0.17222077493770405</v>
      </c>
      <c r="CE3">
        <v>0.28182265901041326</v>
      </c>
      <c r="CF3">
        <v>0.3605418748516302</v>
      </c>
      <c r="CG3">
        <v>0.16465788254167646</v>
      </c>
      <c r="CH3">
        <v>0.22584206757772485</v>
      </c>
      <c r="CI3">
        <v>0.27189419606701931</v>
      </c>
      <c r="CJ3">
        <v>0.15530426202623829</v>
      </c>
      <c r="CK3">
        <v>0.34997103258433471</v>
      </c>
      <c r="CL3">
        <v>0.37033127334065663</v>
      </c>
      <c r="CM3">
        <v>0.20531189158142243</v>
      </c>
      <c r="CN3">
        <v>0.33211784587956139</v>
      </c>
      <c r="CO3">
        <v>0.26603920008074727</v>
      </c>
      <c r="CP3">
        <v>0.34715405481260708</v>
      </c>
      <c r="CQ3">
        <v>5.7058737230478974E-2</v>
      </c>
      <c r="CR3">
        <v>0.1421738396005264</v>
      </c>
      <c r="CS3">
        <v>0.33297762472308234</v>
      </c>
      <c r="CT3">
        <v>0.11641853842626985</v>
      </c>
      <c r="CU3">
        <v>3.1942776636676618E-3</v>
      </c>
      <c r="CV3">
        <v>2.0711258058434406E-2</v>
      </c>
      <c r="CW3">
        <v>3.8907649239338461E-2</v>
      </c>
      <c r="CX3">
        <v>3.0363246400767863E-2</v>
      </c>
      <c r="CY3">
        <v>9.8801863707693602E-2</v>
      </c>
      <c r="CZ3">
        <v>4.7294574533667942E-2</v>
      </c>
      <c r="DA3">
        <v>3.6065062645709051E-2</v>
      </c>
      <c r="DB3">
        <v>3.1713838698854906E-2</v>
      </c>
      <c r="DC3">
        <v>2.6571510003935015E-2</v>
      </c>
      <c r="DD3">
        <v>2.5128346463708814E-2</v>
      </c>
      <c r="DE3">
        <v>2.5128346463708814E-2</v>
      </c>
      <c r="DF3">
        <v>4.1690499661886224E-3</v>
      </c>
      <c r="DG3">
        <v>7.1710673447480555E-2</v>
      </c>
      <c r="DH3">
        <v>9.5445268566799357E-2</v>
      </c>
      <c r="DI3">
        <v>8.0934602748203813E-2</v>
      </c>
      <c r="DJ3">
        <v>8.6823561270796976E-2</v>
      </c>
      <c r="DK3">
        <v>7.7731567658398101E-2</v>
      </c>
      <c r="DL3">
        <v>0.12489033666813747</v>
      </c>
      <c r="DM3">
        <v>0.14163162409470231</v>
      </c>
      <c r="DN3">
        <v>0.20722081713325177</v>
      </c>
      <c r="DO3">
        <v>0.267680185287822</v>
      </c>
      <c r="DP3">
        <v>0.20837309443659799</v>
      </c>
      <c r="DQ3">
        <v>0.35806535429189401</v>
      </c>
      <c r="DR3">
        <v>0.32741620241126129</v>
      </c>
      <c r="DS3">
        <v>0.24128050697030029</v>
      </c>
      <c r="DT3">
        <v>0.31546890603543865</v>
      </c>
      <c r="DU3">
        <v>0.29834963449694035</v>
      </c>
      <c r="DV3">
        <v>0.25240746815654436</v>
      </c>
      <c r="DW3">
        <v>0.31421635292896172</v>
      </c>
      <c r="DX3">
        <v>0.20678813527065407</v>
      </c>
      <c r="DY3">
        <v>0</v>
      </c>
      <c r="DZ3">
        <v>0.24625896535510303</v>
      </c>
      <c r="EA3">
        <v>0.21295615804320719</v>
      </c>
      <c r="EB3">
        <v>0.26965385032093359</v>
      </c>
      <c r="EC3">
        <v>0.21186201659025897</v>
      </c>
      <c r="ED3">
        <v>0.31265931175949563</v>
      </c>
      <c r="EE3">
        <v>0.27282788170391686</v>
      </c>
      <c r="EF3">
        <v>0.31561723103143385</v>
      </c>
    </row>
    <row r="4" spans="1:136">
      <c r="A4" s="27"/>
      <c r="B4" t="s">
        <v>2</v>
      </c>
      <c r="D4">
        <v>2.1315644891895545E-2</v>
      </c>
      <c r="E4">
        <v>7.3558862141531567E-2</v>
      </c>
      <c r="F4">
        <v>0.14116382001568578</v>
      </c>
      <c r="G4">
        <v>0.13123373899287524</v>
      </c>
      <c r="H4">
        <v>9.8287066457795946E-2</v>
      </c>
      <c r="I4">
        <v>9.6895998138610925E-2</v>
      </c>
      <c r="J4">
        <v>0.11280315756218044</v>
      </c>
      <c r="K4">
        <v>5.3639298526015886E-2</v>
      </c>
      <c r="L4">
        <v>9.1810806913910827E-3</v>
      </c>
      <c r="M4">
        <v>3.3230112652805871E-2</v>
      </c>
      <c r="N4">
        <v>3.9071736103686687E-2</v>
      </c>
      <c r="O4">
        <v>3.3153831183612959E-3</v>
      </c>
      <c r="P4">
        <v>3.4352514944600759E-2</v>
      </c>
      <c r="Q4">
        <v>5.6346093957056712E-2</v>
      </c>
      <c r="R4">
        <v>4.0075897622145256E-3</v>
      </c>
      <c r="S4">
        <v>1.2994481922181395E-3</v>
      </c>
      <c r="T4">
        <v>1.6365406144536331E-3</v>
      </c>
      <c r="U4">
        <v>4.9870976128487763E-3</v>
      </c>
      <c r="V4">
        <v>4.7675011753151395E-3</v>
      </c>
      <c r="W4">
        <v>4.00317305309081E-3</v>
      </c>
      <c r="X4">
        <v>3.0905281898221245E-3</v>
      </c>
      <c r="Y4">
        <v>4.3361376991831867E-4</v>
      </c>
      <c r="Z4">
        <v>1.6554414205989445E-3</v>
      </c>
      <c r="AA4">
        <v>1.7817061565330622E-3</v>
      </c>
      <c r="AB4">
        <v>1.9559726411898645E-3</v>
      </c>
      <c r="AC4">
        <v>1.3915848660007839E-3</v>
      </c>
      <c r="AD4">
        <v>5.3494683048906488E-3</v>
      </c>
      <c r="AE4">
        <v>6.3053747562786015E-4</v>
      </c>
      <c r="AF4">
        <v>6.1954797043189871E-3</v>
      </c>
      <c r="AG4">
        <v>5.8210324411202387E-3</v>
      </c>
      <c r="AH4">
        <v>7.7767794146520871E-3</v>
      </c>
      <c r="AI4">
        <v>2.387527149107237E-2</v>
      </c>
      <c r="AJ4">
        <v>3.1957396629978096E-2</v>
      </c>
      <c r="AK4">
        <v>4.1794347661625882E-2</v>
      </c>
      <c r="AL4">
        <v>0.18771157043463102</v>
      </c>
      <c r="AM4">
        <v>9.7565835693614045E-2</v>
      </c>
      <c r="AN4">
        <v>0.11438514090333858</v>
      </c>
      <c r="AO4">
        <v>6.8246356300115538E-2</v>
      </c>
      <c r="AP4">
        <v>5.686397321780251E-2</v>
      </c>
      <c r="AQ4">
        <v>8.4844841321916678E-2</v>
      </c>
      <c r="AR4">
        <v>0.1078298863592157</v>
      </c>
      <c r="AS4">
        <v>0.10347390236130359</v>
      </c>
      <c r="AT4">
        <v>5.1964740836377254E-2</v>
      </c>
      <c r="AU4">
        <v>0.10952802274461422</v>
      </c>
      <c r="AV4">
        <v>4.1155035008320462E-2</v>
      </c>
      <c r="AW4">
        <v>0.1068957813009718</v>
      </c>
      <c r="AX4">
        <v>0.12717087636171701</v>
      </c>
      <c r="AY4">
        <v>0.15106441356608416</v>
      </c>
      <c r="AZ4">
        <v>0.11396677192270922</v>
      </c>
      <c r="BA4">
        <v>0.18245839152397422</v>
      </c>
      <c r="BB4">
        <v>0.15016162284428278</v>
      </c>
      <c r="BC4">
        <v>0.13806232680679187</v>
      </c>
      <c r="BD4">
        <v>0.18084098436753618</v>
      </c>
      <c r="BE4">
        <v>0.16968757050164537</v>
      </c>
      <c r="BF4">
        <v>0.17102644940276238</v>
      </c>
      <c r="BG4">
        <v>0.15266409470937881</v>
      </c>
      <c r="BH4">
        <v>0.17069532145898744</v>
      </c>
      <c r="BI4">
        <v>0.23090119261003611</v>
      </c>
      <c r="BJ4">
        <v>0.19945091468439066</v>
      </c>
      <c r="BK4">
        <v>0.16329940425313419</v>
      </c>
      <c r="BL4">
        <v>0.16390319178843166</v>
      </c>
      <c r="BM4">
        <v>0.13286069931738226</v>
      </c>
      <c r="BN4">
        <v>0.28949228719364051</v>
      </c>
      <c r="BO4">
        <v>0.27336476844494989</v>
      </c>
      <c r="BP4">
        <v>0.14816655855829816</v>
      </c>
      <c r="BQ4">
        <v>0.30236454963562309</v>
      </c>
      <c r="BR4">
        <v>0.30370047548084678</v>
      </c>
      <c r="BS4">
        <v>0.24853400584001167</v>
      </c>
      <c r="BT4">
        <v>0.25317260755322335</v>
      </c>
      <c r="BU4">
        <v>0.24704573031738269</v>
      </c>
      <c r="BV4">
        <v>0.18713710273876327</v>
      </c>
      <c r="BW4">
        <v>0.10070131315794419</v>
      </c>
      <c r="BX4">
        <v>0.22866340520029821</v>
      </c>
      <c r="BY4">
        <v>0.23136065192300023</v>
      </c>
      <c r="BZ4">
        <v>0.22448692423598157</v>
      </c>
      <c r="CA4">
        <v>0.22695572015996615</v>
      </c>
      <c r="CB4">
        <v>6.114765092732713E-2</v>
      </c>
      <c r="CC4">
        <v>0.28391090507509126</v>
      </c>
      <c r="CD4">
        <v>0.1569425380137299</v>
      </c>
      <c r="CE4">
        <v>0.32747878584197115</v>
      </c>
      <c r="CF4">
        <v>0.35286638200597598</v>
      </c>
      <c r="CG4">
        <v>0.17788848354931458</v>
      </c>
      <c r="CH4">
        <v>0.19330394271557125</v>
      </c>
      <c r="CI4">
        <v>0.31197924194018017</v>
      </c>
      <c r="CJ4">
        <v>0.16357056614824159</v>
      </c>
      <c r="CK4">
        <v>0.33945884864956544</v>
      </c>
      <c r="CL4">
        <v>0.35939122522864914</v>
      </c>
      <c r="CM4">
        <v>0.25542507227045458</v>
      </c>
      <c r="CN4">
        <v>0.21239077575984494</v>
      </c>
      <c r="CO4">
        <v>0.23051218043665991</v>
      </c>
      <c r="CP4">
        <v>0.30492364580268105</v>
      </c>
      <c r="CQ4">
        <v>6.3342901981785701E-2</v>
      </c>
      <c r="CR4">
        <v>0.23120029458434221</v>
      </c>
      <c r="CS4">
        <v>-0.25587168370302177</v>
      </c>
      <c r="CT4">
        <v>0.13643551927412653</v>
      </c>
      <c r="CU4">
        <v>3.5030918908040741E-2</v>
      </c>
      <c r="CV4">
        <v>1.1251905600503652E-2</v>
      </c>
      <c r="CW4">
        <v>4.7001608946446484E-3</v>
      </c>
      <c r="CX4">
        <v>2.3409860019022184E-2</v>
      </c>
      <c r="CY4">
        <v>-4.5471010683580647E-4</v>
      </c>
      <c r="CZ4">
        <v>2.2716160577402788E-2</v>
      </c>
      <c r="DA4">
        <v>1.9405939645520336E-2</v>
      </c>
      <c r="DB4">
        <v>4.0981618967908695E-2</v>
      </c>
      <c r="DC4">
        <v>4.4273662866591262E-2</v>
      </c>
      <c r="DD4">
        <v>6.7710865048341562E-2</v>
      </c>
      <c r="DE4">
        <v>6.7710865048341562E-2</v>
      </c>
      <c r="DF4">
        <v>5.7218287237852189E-2</v>
      </c>
      <c r="DG4">
        <v>0.10005839345002047</v>
      </c>
      <c r="DH4">
        <v>8.8353310001246327E-2</v>
      </c>
      <c r="DI4">
        <v>7.6596945294135285E-2</v>
      </c>
      <c r="DJ4">
        <v>6.1026916751416693E-2</v>
      </c>
      <c r="DK4">
        <v>0.10739096761447921</v>
      </c>
      <c r="DL4">
        <v>0.11137747574542327</v>
      </c>
      <c r="DM4">
        <v>0.12241896534498659</v>
      </c>
      <c r="DN4">
        <v>0.21138034244788631</v>
      </c>
      <c r="DO4">
        <v>0.32238019731861478</v>
      </c>
      <c r="DP4">
        <v>0.22461490820851299</v>
      </c>
      <c r="DQ4">
        <v>0.42183105854123654</v>
      </c>
      <c r="DR4">
        <v>0.35418296363487911</v>
      </c>
      <c r="DS4">
        <v>0.26805410399165791</v>
      </c>
      <c r="DT4">
        <v>0.33645138097025135</v>
      </c>
      <c r="DU4">
        <v>0.36049900968545806</v>
      </c>
      <c r="DV4">
        <v>0.27963768948271028</v>
      </c>
      <c r="DW4">
        <v>0.35744447557439585</v>
      </c>
      <c r="DX4">
        <v>0.20743638506745926</v>
      </c>
      <c r="DY4">
        <v>0</v>
      </c>
      <c r="DZ4">
        <v>0.2634898415497659</v>
      </c>
      <c r="EA4">
        <v>0.19320744068117535</v>
      </c>
      <c r="EB4">
        <v>0.25419043765522037</v>
      </c>
      <c r="EC4">
        <v>0.20200237005049479</v>
      </c>
      <c r="ED4">
        <v>0.23180561715248929</v>
      </c>
      <c r="EE4">
        <v>0.27055632747100555</v>
      </c>
      <c r="EF4">
        <v>0.26497760002243165</v>
      </c>
    </row>
    <row r="5" spans="1:136">
      <c r="A5" s="27"/>
      <c r="B5" t="s">
        <v>3</v>
      </c>
      <c r="D5">
        <v>1.6677122602648226E-2</v>
      </c>
      <c r="E5">
        <v>3.943057614447857E-2</v>
      </c>
      <c r="F5">
        <v>0.10816663793318965</v>
      </c>
      <c r="G5">
        <v>0.15202098554764845</v>
      </c>
      <c r="H5">
        <v>9.2251577049614869E-2</v>
      </c>
      <c r="I5">
        <v>5.0519890986995643E-2</v>
      </c>
      <c r="J5">
        <v>3.2879649788768013E-2</v>
      </c>
      <c r="K5">
        <v>2.7328570660458192E-2</v>
      </c>
      <c r="L5">
        <v>1.9663864055589823E-3</v>
      </c>
      <c r="M5">
        <v>2.24964811829481E-2</v>
      </c>
      <c r="N5">
        <v>2.8537418501873853E-4</v>
      </c>
      <c r="O5">
        <v>1.2564943168502955E-3</v>
      </c>
      <c r="P5">
        <v>1.0833622060070809E-2</v>
      </c>
      <c r="Q5">
        <v>5.5610490667879771E-2</v>
      </c>
      <c r="R5">
        <v>6.1270338179991697E-3</v>
      </c>
      <c r="S5">
        <v>1.4912080817993455E-3</v>
      </c>
      <c r="T5">
        <v>2.2124727250249637E-3</v>
      </c>
      <c r="U5">
        <v>3.3298200379991115E-3</v>
      </c>
      <c r="V5">
        <v>1.9577956515411474E-3</v>
      </c>
      <c r="W5">
        <v>3.738661447285639E-3</v>
      </c>
      <c r="X5">
        <v>7.7434760764139602E-3</v>
      </c>
      <c r="Y5">
        <v>1.9332275257660275E-3</v>
      </c>
      <c r="Z5">
        <v>1.3631830765356642E-2</v>
      </c>
      <c r="AA5">
        <v>3.4927809745804363E-3</v>
      </c>
      <c r="AB5">
        <v>8.2057540719377969E-3</v>
      </c>
      <c r="AC5">
        <v>1.1560222646305707E-2</v>
      </c>
      <c r="AD5">
        <v>1.1756745530984295E-2</v>
      </c>
      <c r="AE5">
        <v>2.5655814009942512E-3</v>
      </c>
      <c r="AF5">
        <v>8.9185477823818613E-3</v>
      </c>
      <c r="AG5">
        <v>1.2982053438879888E-2</v>
      </c>
      <c r="AH5">
        <v>1.8798712909505595E-2</v>
      </c>
      <c r="AI5">
        <v>3.6219220661769698E-2</v>
      </c>
      <c r="AJ5">
        <v>6.428103027609558E-2</v>
      </c>
      <c r="AK5">
        <v>5.7229440457348374E-2</v>
      </c>
      <c r="AL5">
        <v>0.12150352336291344</v>
      </c>
      <c r="AM5">
        <v>0.10923093252899535</v>
      </c>
      <c r="AN5">
        <v>6.9835824138827954E-2</v>
      </c>
      <c r="AO5">
        <v>5.9962068850099103E-2</v>
      </c>
      <c r="AP5">
        <v>5.1294037291902968E-2</v>
      </c>
      <c r="AQ5">
        <v>5.1397220224881315E-2</v>
      </c>
      <c r="AR5">
        <v>0.10685354295814911</v>
      </c>
      <c r="AS5">
        <v>0.14668644159955799</v>
      </c>
      <c r="AT5">
        <v>6.0346925892501006E-2</v>
      </c>
      <c r="AU5">
        <v>0.12934583705735173</v>
      </c>
      <c r="AV5">
        <v>3.2802263574076417E-2</v>
      </c>
      <c r="AW5">
        <v>7.6245292991325167E-2</v>
      </c>
      <c r="AX5">
        <v>0.12567378648676994</v>
      </c>
      <c r="AY5">
        <v>0.16682258168346265</v>
      </c>
      <c r="AZ5">
        <v>0.14069890437435889</v>
      </c>
      <c r="BA5">
        <v>0.24514834104484093</v>
      </c>
      <c r="BB5">
        <v>0.17919316636981297</v>
      </c>
      <c r="BC5">
        <v>0.17793250817232248</v>
      </c>
      <c r="BD5">
        <v>0.16880900174574928</v>
      </c>
      <c r="BE5">
        <v>0.16088907071572101</v>
      </c>
      <c r="BF5">
        <v>0.13170717459977704</v>
      </c>
      <c r="BG5">
        <v>0.15667950673111183</v>
      </c>
      <c r="BH5">
        <v>0.14646035071765812</v>
      </c>
      <c r="BI5">
        <v>0.26213417146746504</v>
      </c>
      <c r="BJ5">
        <v>0.15213637679853656</v>
      </c>
      <c r="BK5">
        <v>0.179440658682302</v>
      </c>
      <c r="BL5">
        <v>0.17518279255509112</v>
      </c>
      <c r="BM5">
        <v>0.15774693843205101</v>
      </c>
      <c r="BN5">
        <v>0.271764271860924</v>
      </c>
      <c r="BO5">
        <v>0.29928588665723455</v>
      </c>
      <c r="BP5">
        <v>0.14520938590834961</v>
      </c>
      <c r="BQ5">
        <v>0.30667243539112987</v>
      </c>
      <c r="BR5">
        <v>0.30498044954069603</v>
      </c>
      <c r="BS5">
        <v>0.22045566091887786</v>
      </c>
      <c r="BT5">
        <v>0.23768004486629132</v>
      </c>
      <c r="BU5">
        <v>0.23523912314195353</v>
      </c>
      <c r="BV5">
        <v>0.11004143600418821</v>
      </c>
      <c r="BW5">
        <v>0.11943254325064771</v>
      </c>
      <c r="BX5">
        <v>0.21413537069346836</v>
      </c>
      <c r="BY5">
        <v>0.19970689877074457</v>
      </c>
      <c r="BZ5">
        <v>0.17674372275704503</v>
      </c>
      <c r="CA5">
        <v>0.25215288663581437</v>
      </c>
      <c r="CB5">
        <v>6.9947601566942977E-2</v>
      </c>
      <c r="CC5">
        <v>0.19407106157380602</v>
      </c>
      <c r="CD5">
        <v>0.14884192350183234</v>
      </c>
      <c r="CE5">
        <v>0.24003308627039732</v>
      </c>
      <c r="CF5">
        <v>0.30696346181667017</v>
      </c>
      <c r="CG5">
        <v>0.1739824797411462</v>
      </c>
      <c r="CH5">
        <v>0.22041443196448035</v>
      </c>
      <c r="CI5">
        <v>0.29555084879386956</v>
      </c>
      <c r="CJ5">
        <v>0.1481215520763017</v>
      </c>
      <c r="CK5">
        <v>0.31955395362159578</v>
      </c>
      <c r="CL5">
        <v>0.31577699191351566</v>
      </c>
      <c r="CM5">
        <v>0.19517653045869496</v>
      </c>
      <c r="CN5">
        <v>0.21745755911184267</v>
      </c>
      <c r="CO5">
        <v>0.2248916031129688</v>
      </c>
      <c r="CP5">
        <v>0.32719492720676002</v>
      </c>
      <c r="CQ5">
        <v>0.10529551045735622</v>
      </c>
      <c r="CR5">
        <v>0.29143095140482717</v>
      </c>
      <c r="CS5">
        <v>0.26128280149423971</v>
      </c>
      <c r="CT5">
        <v>0.13342008271533828</v>
      </c>
      <c r="CU5">
        <v>1.2555619477955908E-2</v>
      </c>
      <c r="CV5">
        <v>2.6245772164765205E-2</v>
      </c>
      <c r="CW5">
        <v>0</v>
      </c>
      <c r="CX5">
        <v>-1.9222060508235361E-4</v>
      </c>
      <c r="CY5">
        <v>-1.6825093414428265E-4</v>
      </c>
      <c r="CZ5">
        <v>0</v>
      </c>
      <c r="DA5">
        <v>-6.1929242829098446E-5</v>
      </c>
      <c r="DB5">
        <v>-7.3516167355624224E-5</v>
      </c>
      <c r="DC5">
        <v>2.293916400097462E-4</v>
      </c>
      <c r="DD5">
        <v>4.3730203782974915E-3</v>
      </c>
      <c r="DE5">
        <v>4.3730203782974915E-3</v>
      </c>
      <c r="DF5">
        <v>2.4787189220243453E-2</v>
      </c>
      <c r="DG5">
        <v>2.7776394872374644E-2</v>
      </c>
      <c r="DH5">
        <v>4.4093052379440327E-2</v>
      </c>
      <c r="DI5">
        <v>5.9087680397442423E-2</v>
      </c>
      <c r="DJ5">
        <v>7.3887963892016351E-2</v>
      </c>
      <c r="DK5">
        <v>0.11459780697495844</v>
      </c>
      <c r="DL5">
        <v>8.651584281563611E-2</v>
      </c>
      <c r="DM5">
        <v>6.4696051898398693E-2</v>
      </c>
      <c r="DN5">
        <v>0.12307855976750479</v>
      </c>
      <c r="DO5">
        <v>0.16728491850157412</v>
      </c>
      <c r="DP5">
        <v>0.14139247842511801</v>
      </c>
      <c r="DQ5">
        <v>0.23119581124389363</v>
      </c>
      <c r="DR5">
        <v>0.25592413356557259</v>
      </c>
      <c r="DS5">
        <v>0.18724779225941679</v>
      </c>
      <c r="DT5">
        <v>0.25260703298091758</v>
      </c>
      <c r="DU5">
        <v>0.24694708966869436</v>
      </c>
      <c r="DV5">
        <v>0.23681246498264699</v>
      </c>
      <c r="DW5">
        <v>0.28516024268904933</v>
      </c>
      <c r="DX5">
        <v>0.1964728243672543</v>
      </c>
      <c r="DY5">
        <v>0</v>
      </c>
      <c r="DZ5">
        <v>0.22769220299427237</v>
      </c>
      <c r="EA5">
        <v>0.21950933267922179</v>
      </c>
      <c r="EB5">
        <v>0.29888353082624469</v>
      </c>
      <c r="EC5">
        <v>0.23446758171076684</v>
      </c>
      <c r="ED5">
        <v>0.27669488466689995</v>
      </c>
      <c r="EE5">
        <v>0.27572404278802454</v>
      </c>
      <c r="EF5">
        <v>0.26773968566898809</v>
      </c>
    </row>
    <row r="6" spans="1:136">
      <c r="A6" s="27" t="s">
        <v>109</v>
      </c>
      <c r="B6" t="s">
        <v>4</v>
      </c>
      <c r="D6">
        <v>1.3911799038477638E-2</v>
      </c>
      <c r="E6">
        <v>4.5123830175185217E-2</v>
      </c>
      <c r="F6">
        <v>0.11612085559154342</v>
      </c>
      <c r="G6">
        <v>0.21517111177154449</v>
      </c>
      <c r="H6">
        <v>6.4845896885868615E-2</v>
      </c>
      <c r="I6">
        <v>3.3471020476709655E-2</v>
      </c>
      <c r="J6">
        <v>3.0192519990726151E-2</v>
      </c>
      <c r="K6">
        <v>6.2714395579272691E-2</v>
      </c>
      <c r="L6">
        <v>7.4523998391132801E-2</v>
      </c>
      <c r="M6">
        <v>5.571794093029224E-2</v>
      </c>
      <c r="N6">
        <v>6.0623095991607624E-2</v>
      </c>
      <c r="O6">
        <v>8.156602259174682E-2</v>
      </c>
      <c r="P6">
        <v>0.16719628317344723</v>
      </c>
      <c r="Q6">
        <v>0.15087494282967026</v>
      </c>
      <c r="R6">
        <v>0.15118164182264973</v>
      </c>
      <c r="S6">
        <v>0.14792222025785959</v>
      </c>
      <c r="T6">
        <v>0.15098042166237102</v>
      </c>
      <c r="U6">
        <v>0.17484422489262302</v>
      </c>
      <c r="V6">
        <v>0.22833977409055184</v>
      </c>
      <c r="W6">
        <v>0.20089914512509979</v>
      </c>
      <c r="X6">
        <v>0.22746686128554</v>
      </c>
      <c r="Y6">
        <v>0.17264405680723599</v>
      </c>
      <c r="Z6">
        <v>0.22967747473081146</v>
      </c>
      <c r="AA6">
        <v>0.20393648792751867</v>
      </c>
      <c r="AB6">
        <v>0.18198377728525211</v>
      </c>
      <c r="AC6">
        <v>0.19946395209884757</v>
      </c>
      <c r="AD6">
        <v>0.24659012997569263</v>
      </c>
      <c r="AE6">
        <v>0.18148264246966977</v>
      </c>
      <c r="AF6">
        <v>0.15217537781347704</v>
      </c>
      <c r="AG6">
        <v>0.20324985704221255</v>
      </c>
      <c r="AH6">
        <v>0.21049687209423076</v>
      </c>
      <c r="AI6">
        <v>0.1902303723967986</v>
      </c>
      <c r="AJ6">
        <v>0.22064533926100097</v>
      </c>
      <c r="AK6">
        <v>0.24288457558118004</v>
      </c>
      <c r="AL6">
        <v>0.16299004316460364</v>
      </c>
      <c r="AM6">
        <v>0.14646921980873978</v>
      </c>
      <c r="AN6">
        <v>0.19655682527284107</v>
      </c>
      <c r="AO6">
        <v>0.18508584205507073</v>
      </c>
      <c r="AP6">
        <v>0.19531146615718947</v>
      </c>
      <c r="AQ6">
        <v>0.19066879949179388</v>
      </c>
      <c r="AR6">
        <v>0.23640395052179652</v>
      </c>
      <c r="AS6">
        <v>0.19718336405414866</v>
      </c>
      <c r="AT6">
        <v>0.16472520186486003</v>
      </c>
      <c r="AU6">
        <v>0.21478259179341141</v>
      </c>
      <c r="AV6">
        <v>0.22159521024232098</v>
      </c>
      <c r="AW6">
        <v>0.21271440232985334</v>
      </c>
      <c r="AX6">
        <v>0.18528216903744585</v>
      </c>
      <c r="AY6">
        <v>0.20347132794531123</v>
      </c>
      <c r="AZ6">
        <v>0.15579997777698529</v>
      </c>
      <c r="BA6">
        <v>0.3179020033128418</v>
      </c>
      <c r="BB6">
        <v>0.25469716685876603</v>
      </c>
      <c r="BC6">
        <v>0.23503240665399144</v>
      </c>
      <c r="BD6">
        <v>0.22787590449975934</v>
      </c>
      <c r="BE6">
        <v>0.21054702595520602</v>
      </c>
      <c r="BF6">
        <v>0.1591192594486735</v>
      </c>
      <c r="BG6">
        <v>0.19141643182553336</v>
      </c>
      <c r="BH6">
        <v>0.24005432048730485</v>
      </c>
      <c r="BI6">
        <v>0.25542864669813131</v>
      </c>
      <c r="BJ6">
        <v>0.22194266956360645</v>
      </c>
      <c r="BK6">
        <v>0.20451813944830272</v>
      </c>
      <c r="BL6">
        <v>0.21115056282518591</v>
      </c>
      <c r="BM6">
        <v>0.245006110035942</v>
      </c>
      <c r="BN6">
        <v>0.24281738865731997</v>
      </c>
      <c r="BO6">
        <v>0.34989289255806005</v>
      </c>
      <c r="BP6">
        <v>0.2078699393454696</v>
      </c>
      <c r="BQ6">
        <v>0.37790161936560007</v>
      </c>
      <c r="BR6">
        <v>0.36342659153764273</v>
      </c>
      <c r="BS6">
        <v>0.25612120487096762</v>
      </c>
      <c r="BT6">
        <v>0.24504508091206642</v>
      </c>
      <c r="BU6">
        <v>0.26952161022765841</v>
      </c>
      <c r="BV6">
        <v>0.16171604818215835</v>
      </c>
      <c r="BW6">
        <v>0.1282809179558704</v>
      </c>
      <c r="BX6">
        <v>0.23726739665391613</v>
      </c>
      <c r="BY6">
        <v>0.24273854404043294</v>
      </c>
      <c r="BZ6">
        <v>0.22925511624689121</v>
      </c>
      <c r="CA6">
        <v>0.21429344855985313</v>
      </c>
      <c r="CB6">
        <v>7.2596952569994641E-2</v>
      </c>
      <c r="CC6">
        <v>0.16554135413696972</v>
      </c>
      <c r="CD6">
        <v>0.15749060540184262</v>
      </c>
      <c r="CE6">
        <v>0.32385180842836236</v>
      </c>
      <c r="CF6">
        <v>0.34184338300164158</v>
      </c>
      <c r="CG6">
        <v>0.15269574064069838</v>
      </c>
      <c r="CH6">
        <v>0.2391444203806492</v>
      </c>
      <c r="CI6">
        <v>0.36330671837929862</v>
      </c>
      <c r="CJ6">
        <v>0.17577926381764708</v>
      </c>
      <c r="CK6">
        <v>0.34325269314356338</v>
      </c>
      <c r="CL6">
        <v>0.35207801825080903</v>
      </c>
      <c r="CM6">
        <v>0.18957824489260003</v>
      </c>
      <c r="CN6">
        <v>0.16685847830336054</v>
      </c>
      <c r="CO6">
        <v>0.20366382745326933</v>
      </c>
      <c r="CP6">
        <v>0.36111352735704433</v>
      </c>
      <c r="CQ6">
        <v>6.8243792289095287E-2</v>
      </c>
      <c r="CR6">
        <v>6.4130429358135135E-2</v>
      </c>
      <c r="CS6">
        <v>6.7247105555894998E-2</v>
      </c>
      <c r="CT6">
        <v>1.7673003923020254E-2</v>
      </c>
      <c r="CU6">
        <v>1.9405433522939278E-2</v>
      </c>
      <c r="CV6">
        <v>0.16564635827604454</v>
      </c>
      <c r="CW6">
        <v>0</v>
      </c>
      <c r="CX6">
        <v>7.9954524617239934E-4</v>
      </c>
      <c r="CY6">
        <v>5.785256977904336E-4</v>
      </c>
      <c r="CZ6">
        <v>4.3661907644955541E-4</v>
      </c>
      <c r="DA6">
        <v>3.4928132765620859E-4</v>
      </c>
      <c r="DB6">
        <v>2.5557588436868235E-3</v>
      </c>
      <c r="DC6">
        <v>2.3595750376628383E-2</v>
      </c>
      <c r="DD6">
        <v>1.7259204421457373E-2</v>
      </c>
      <c r="DE6">
        <v>1.7259204421457373E-2</v>
      </c>
      <c r="DF6">
        <v>3.844495330176332E-2</v>
      </c>
      <c r="DG6">
        <v>2.5847500080280358E-2</v>
      </c>
      <c r="DH6">
        <v>1.1399325093380619E-2</v>
      </c>
      <c r="DI6">
        <v>0</v>
      </c>
      <c r="DJ6">
        <v>0</v>
      </c>
      <c r="DK6">
        <v>0</v>
      </c>
      <c r="DL6">
        <v>0</v>
      </c>
      <c r="DM6">
        <v>4.704608803311558E-2</v>
      </c>
      <c r="DN6">
        <v>8.5862110460716054E-2</v>
      </c>
      <c r="DO6">
        <v>0.12511180254648341</v>
      </c>
      <c r="DP6">
        <v>9.8152028349203294E-3</v>
      </c>
      <c r="DQ6">
        <v>0.18744360861827403</v>
      </c>
      <c r="DR6">
        <v>0.12607414997421251</v>
      </c>
      <c r="DS6">
        <v>7.3251406035129196E-2</v>
      </c>
      <c r="DT6">
        <v>0.14562692767694002</v>
      </c>
      <c r="DU6">
        <v>0.12441392595907057</v>
      </c>
      <c r="DV6">
        <v>0.1937304220302235</v>
      </c>
      <c r="DW6">
        <v>0.42781196734159782</v>
      </c>
      <c r="DX6">
        <v>0.16273178971853394</v>
      </c>
      <c r="DY6">
        <v>0</v>
      </c>
      <c r="DZ6">
        <v>0.24283213747053636</v>
      </c>
      <c r="EA6">
        <v>0.22999992221543741</v>
      </c>
      <c r="EB6">
        <v>0.22921347314325771</v>
      </c>
      <c r="EC6">
        <v>0.26481365535470475</v>
      </c>
      <c r="ED6">
        <v>0.28120667374242686</v>
      </c>
      <c r="EE6">
        <v>0.27197222346317113</v>
      </c>
      <c r="EF6">
        <v>0.26870234266222476</v>
      </c>
    </row>
    <row r="7" spans="1:136">
      <c r="A7" s="27"/>
      <c r="B7" t="s">
        <v>5</v>
      </c>
      <c r="D7">
        <v>1.6112878299326675E-2</v>
      </c>
      <c r="E7">
        <v>3.7604582097380899E-2</v>
      </c>
      <c r="F7">
        <v>0.11279529458810579</v>
      </c>
      <c r="G7">
        <v>0.17067264939121091</v>
      </c>
      <c r="H7">
        <v>5.0646521890948419E-2</v>
      </c>
      <c r="I7">
        <v>5.4266751049009521E-2</v>
      </c>
      <c r="J7">
        <v>7.6972580774443522E-2</v>
      </c>
      <c r="K7">
        <v>0.11695035472085975</v>
      </c>
      <c r="L7">
        <v>5.2121767706478903E-2</v>
      </c>
      <c r="M7">
        <v>2.5993772139836814E-2</v>
      </c>
      <c r="N7">
        <v>7.5546273088366922E-2</v>
      </c>
      <c r="O7">
        <v>0.10981351499192078</v>
      </c>
      <c r="P7">
        <v>0.14790447942751589</v>
      </c>
      <c r="Q7">
        <v>0.26545162540475831</v>
      </c>
      <c r="R7">
        <v>0.20064488928206725</v>
      </c>
      <c r="S7">
        <v>0.21323269396953135</v>
      </c>
      <c r="T7">
        <v>0.20499960262866421</v>
      </c>
      <c r="U7">
        <v>0.13775925703360434</v>
      </c>
      <c r="V7">
        <v>0.18539714248473776</v>
      </c>
      <c r="W7">
        <v>0.16704287299191337</v>
      </c>
      <c r="X7">
        <v>0.13490121196289198</v>
      </c>
      <c r="Y7">
        <v>0.20213323826017843</v>
      </c>
      <c r="Z7">
        <v>0.27763230840939856</v>
      </c>
      <c r="AA7">
        <v>0.24944617104795364</v>
      </c>
      <c r="AB7">
        <v>0.19094696258436755</v>
      </c>
      <c r="AC7">
        <v>0.20481638366434166</v>
      </c>
      <c r="AD7">
        <v>0.23596093548807384</v>
      </c>
      <c r="AE7">
        <v>0.16880583382832634</v>
      </c>
      <c r="AF7">
        <v>0.14725261896758279</v>
      </c>
      <c r="AG7">
        <v>0.21892527650386018</v>
      </c>
      <c r="AH7">
        <v>0.24105414457714944</v>
      </c>
      <c r="AI7">
        <v>0.16647972767413258</v>
      </c>
      <c r="AJ7">
        <v>0.19095196616132626</v>
      </c>
      <c r="AK7">
        <v>0.23282974738739737</v>
      </c>
      <c r="AL7">
        <v>0.16705959133358364</v>
      </c>
      <c r="AM7">
        <v>0.16396977175999627</v>
      </c>
      <c r="AN7">
        <v>0.19700033936733014</v>
      </c>
      <c r="AO7">
        <v>0.19860443499838104</v>
      </c>
      <c r="AP7">
        <v>0.23328802922037789</v>
      </c>
      <c r="AQ7">
        <v>0.20744649971034301</v>
      </c>
      <c r="AR7">
        <v>0.24416802076541694</v>
      </c>
      <c r="AS7">
        <v>0.24332420259779083</v>
      </c>
      <c r="AT7">
        <v>0.1899594748541249</v>
      </c>
      <c r="AU7">
        <v>0.16983386766071473</v>
      </c>
      <c r="AV7">
        <v>0.22722736019230408</v>
      </c>
      <c r="AW7">
        <v>0.19958062726885489</v>
      </c>
      <c r="AX7">
        <v>0.21016723096313988</v>
      </c>
      <c r="AY7">
        <v>0.20371973895331941</v>
      </c>
      <c r="AZ7">
        <v>0.22670754026148143</v>
      </c>
      <c r="BA7">
        <v>0.26147217635293984</v>
      </c>
      <c r="BB7">
        <v>0.24048375707747865</v>
      </c>
      <c r="BC7">
        <v>0.21496547135411953</v>
      </c>
      <c r="BD7">
        <v>0.22130645832735305</v>
      </c>
      <c r="BE7">
        <v>0.22975817860805164</v>
      </c>
      <c r="BF7">
        <v>0.18756675122217656</v>
      </c>
      <c r="BG7">
        <v>0.19645570949208335</v>
      </c>
      <c r="BH7">
        <v>0.23005026884067084</v>
      </c>
      <c r="BI7">
        <v>0.23978366199869597</v>
      </c>
      <c r="BJ7">
        <v>0.21407738694854286</v>
      </c>
      <c r="BK7">
        <v>0.2223713554916176</v>
      </c>
      <c r="BL7">
        <v>0.23354171515169089</v>
      </c>
      <c r="BM7">
        <v>0.2452320805565838</v>
      </c>
      <c r="BN7">
        <v>0.2764032396778115</v>
      </c>
      <c r="BO7">
        <v>0.33531411448023363</v>
      </c>
      <c r="BP7">
        <v>0.17786280803303575</v>
      </c>
      <c r="BQ7">
        <v>0.21682770728215156</v>
      </c>
      <c r="BR7">
        <v>0.2258046505772725</v>
      </c>
      <c r="BS7">
        <v>0.23518623091685936</v>
      </c>
      <c r="BT7">
        <v>0.2116277123620556</v>
      </c>
      <c r="BU7">
        <v>0.37843669121542833</v>
      </c>
      <c r="BV7">
        <v>0.15961273704555301</v>
      </c>
      <c r="BW7">
        <v>0.12121549169483388</v>
      </c>
      <c r="BX7">
        <v>0.21006882079345579</v>
      </c>
      <c r="BY7">
        <v>0.2206191898610709</v>
      </c>
      <c r="BZ7">
        <v>0.24634350356971862</v>
      </c>
      <c r="CA7">
        <v>0.2767931235778795</v>
      </c>
      <c r="CB7">
        <v>7.7955969001152689E-2</v>
      </c>
      <c r="CC7">
        <v>0.17987243464406932</v>
      </c>
      <c r="CD7">
        <v>0.18702343503360275</v>
      </c>
      <c r="CE7">
        <v>0.30087123580898001</v>
      </c>
      <c r="CF7">
        <v>0.31319878317802674</v>
      </c>
      <c r="CG7">
        <v>0.16302225738769363</v>
      </c>
      <c r="CH7">
        <v>0.15819552836099465</v>
      </c>
      <c r="CI7">
        <v>0.15504702417678254</v>
      </c>
      <c r="CJ7">
        <v>0.15832209675980707</v>
      </c>
      <c r="CK7">
        <v>0.33575818403300312</v>
      </c>
      <c r="CL7">
        <v>0.35467524381766907</v>
      </c>
      <c r="CM7">
        <v>0.29719931099302005</v>
      </c>
      <c r="CN7">
        <v>0.26630968348873546</v>
      </c>
      <c r="CO7">
        <v>0.30760895423677864</v>
      </c>
      <c r="CP7">
        <v>0.32547123403669109</v>
      </c>
      <c r="CQ7">
        <v>0.12317290007665585</v>
      </c>
      <c r="CR7">
        <v>0.10847087667850532</v>
      </c>
      <c r="CS7">
        <v>0.17534178660461874</v>
      </c>
      <c r="CT7">
        <v>0.12956564968535539</v>
      </c>
      <c r="CU7">
        <v>0.24636113137222732</v>
      </c>
      <c r="CV7">
        <v>6.3572901519869628E-3</v>
      </c>
      <c r="CW7">
        <v>0</v>
      </c>
      <c r="CX7">
        <v>7.0131141620723512E-3</v>
      </c>
      <c r="CY7">
        <v>0</v>
      </c>
      <c r="CZ7">
        <v>0</v>
      </c>
      <c r="DA7">
        <v>0</v>
      </c>
      <c r="DB7">
        <v>0</v>
      </c>
      <c r="DC7">
        <v>0</v>
      </c>
      <c r="DD7">
        <v>0</v>
      </c>
      <c r="DE7">
        <v>0</v>
      </c>
      <c r="DF7">
        <v>0</v>
      </c>
      <c r="DG7">
        <v>0</v>
      </c>
      <c r="DH7">
        <v>0</v>
      </c>
      <c r="DI7">
        <v>0</v>
      </c>
      <c r="DJ7">
        <v>0</v>
      </c>
      <c r="DK7">
        <v>0</v>
      </c>
      <c r="DL7">
        <v>0</v>
      </c>
      <c r="DM7">
        <v>0</v>
      </c>
      <c r="DN7">
        <v>0</v>
      </c>
      <c r="DO7">
        <v>0</v>
      </c>
      <c r="DP7">
        <v>0</v>
      </c>
      <c r="DQ7">
        <v>0</v>
      </c>
      <c r="DR7">
        <v>0</v>
      </c>
      <c r="DS7">
        <v>0</v>
      </c>
      <c r="DT7">
        <v>0</v>
      </c>
      <c r="DU7">
        <v>0</v>
      </c>
      <c r="DV7">
        <v>0</v>
      </c>
      <c r="DW7">
        <v>0</v>
      </c>
      <c r="DX7">
        <v>0</v>
      </c>
      <c r="DY7">
        <v>0</v>
      </c>
      <c r="DZ7">
        <v>0</v>
      </c>
      <c r="EA7">
        <v>0</v>
      </c>
      <c r="EB7">
        <v>0</v>
      </c>
      <c r="EC7">
        <v>0</v>
      </c>
      <c r="ED7">
        <v>0</v>
      </c>
      <c r="EE7">
        <v>0</v>
      </c>
      <c r="EF7">
        <v>0</v>
      </c>
    </row>
    <row r="8" spans="1:136">
      <c r="A8" s="27"/>
      <c r="B8" t="s">
        <v>6</v>
      </c>
      <c r="D8">
        <v>1.9247080804937398E-2</v>
      </c>
      <c r="E8">
        <v>7.8843480073347016E-2</v>
      </c>
      <c r="F8">
        <v>9.2829951158787755E-2</v>
      </c>
      <c r="G8">
        <v>0.21420873661422313</v>
      </c>
      <c r="H8">
        <v>5.74000171692211E-2</v>
      </c>
      <c r="I8">
        <v>8.9889884771668357E-2</v>
      </c>
      <c r="J8">
        <v>8.4820954695840028E-2</v>
      </c>
      <c r="K8">
        <v>0.1401407585370277</v>
      </c>
      <c r="L8">
        <v>4.6019476041973893E-2</v>
      </c>
      <c r="M8">
        <v>5.4118980179390326E-2</v>
      </c>
      <c r="N8">
        <v>2.8632345159895673E-2</v>
      </c>
      <c r="O8">
        <v>8.4763697036742677E-2</v>
      </c>
      <c r="P8">
        <v>0.15556856559952142</v>
      </c>
      <c r="Q8">
        <v>0.17526989896155395</v>
      </c>
      <c r="R8">
        <v>0.1779098708562746</v>
      </c>
      <c r="S8">
        <v>0.19456016726722342</v>
      </c>
      <c r="T8">
        <v>0.19603398970467317</v>
      </c>
      <c r="U8">
        <v>0.15800816991227318</v>
      </c>
      <c r="V8">
        <v>0.20769502062269132</v>
      </c>
      <c r="W8">
        <v>0.1622344209745025</v>
      </c>
      <c r="X8">
        <v>0.18723275189414018</v>
      </c>
      <c r="Y8">
        <v>0.12528000565817429</v>
      </c>
      <c r="Z8">
        <v>0.18275785826331559</v>
      </c>
      <c r="AA8">
        <v>0.18141776818824096</v>
      </c>
      <c r="AB8">
        <v>0.17324666162439054</v>
      </c>
      <c r="AC8">
        <v>0.21886396026146013</v>
      </c>
      <c r="AD8">
        <v>0.19983243886070673</v>
      </c>
      <c r="AE8">
        <v>0.11758823823023573</v>
      </c>
      <c r="AF8">
        <v>0.13838449078575207</v>
      </c>
      <c r="AG8">
        <v>0.16705956333853289</v>
      </c>
      <c r="AH8">
        <v>0.17369928077448227</v>
      </c>
      <c r="AI8">
        <v>0.19528342085889314</v>
      </c>
      <c r="AJ8">
        <v>0.19029677281590676</v>
      </c>
      <c r="AK8">
        <v>0.2011605352051419</v>
      </c>
      <c r="AL8">
        <v>0.14464418809549348</v>
      </c>
      <c r="AM8">
        <v>7.9632614514393851E-2</v>
      </c>
      <c r="AN8">
        <v>0.19636271815442763</v>
      </c>
      <c r="AO8">
        <v>0.19396188201074019</v>
      </c>
      <c r="AP8">
        <v>0.18445799030491197</v>
      </c>
      <c r="AQ8">
        <v>0.18822928353902735</v>
      </c>
      <c r="AR8">
        <v>0.20828353089211279</v>
      </c>
      <c r="AS8">
        <v>0.2079206840805016</v>
      </c>
      <c r="AT8">
        <v>0.1691464260538709</v>
      </c>
      <c r="AU8">
        <v>0.17926601688353935</v>
      </c>
      <c r="AV8">
        <v>0.15836528068736627</v>
      </c>
      <c r="AW8">
        <v>0.12588694487745145</v>
      </c>
      <c r="AX8">
        <v>0.20783417668664278</v>
      </c>
      <c r="AY8">
        <v>0.225657178615501</v>
      </c>
      <c r="AZ8">
        <v>0.23098817505643188</v>
      </c>
      <c r="BA8">
        <v>0.21477617604753696</v>
      </c>
      <c r="BB8">
        <v>0.22950838396939477</v>
      </c>
      <c r="BC8">
        <v>0.19936903119795221</v>
      </c>
      <c r="BD8">
        <v>0.20017258082281764</v>
      </c>
      <c r="BE8">
        <v>0.20647273581166756</v>
      </c>
      <c r="BF8">
        <v>0.19880918304917239</v>
      </c>
      <c r="BG8">
        <v>0.16750208865287292</v>
      </c>
      <c r="BH8">
        <v>0.18621334426715216</v>
      </c>
      <c r="BI8">
        <v>0.2750554605040153</v>
      </c>
      <c r="BJ8">
        <v>0.23757990312123473</v>
      </c>
      <c r="BK8">
        <v>0.2097875211687629</v>
      </c>
      <c r="BL8">
        <v>0.20925148649192413</v>
      </c>
      <c r="BM8">
        <v>0.2106183204543452</v>
      </c>
      <c r="BN8">
        <v>0.29480341906048707</v>
      </c>
      <c r="BO8">
        <v>0.32050787207516845</v>
      </c>
      <c r="BP8">
        <v>0.19788775253190763</v>
      </c>
      <c r="BQ8">
        <v>0.29185478670042769</v>
      </c>
      <c r="BR8">
        <v>0.31437308340499936</v>
      </c>
      <c r="BS8">
        <v>0.13648194823160206</v>
      </c>
      <c r="BT8">
        <v>0.19203645848853773</v>
      </c>
      <c r="BU8">
        <v>0.26878795670743483</v>
      </c>
      <c r="BV8">
        <v>0.15062786290581381</v>
      </c>
      <c r="BW8">
        <v>0.17049217002821732</v>
      </c>
      <c r="BX8">
        <v>0.11397553422809559</v>
      </c>
      <c r="BY8">
        <v>0.25914185690965419</v>
      </c>
      <c r="BZ8">
        <v>0.17508504258262039</v>
      </c>
      <c r="CA8">
        <v>0.17796487371031081</v>
      </c>
      <c r="CB8">
        <v>0</v>
      </c>
      <c r="CC8">
        <v>0.2895684428403098</v>
      </c>
      <c r="CD8">
        <v>0.13603882988973987</v>
      </c>
      <c r="CE8">
        <v>0.29645688007375148</v>
      </c>
      <c r="CF8">
        <v>0.35038037028010333</v>
      </c>
      <c r="CG8">
        <v>0.17781786804656005</v>
      </c>
      <c r="CH8">
        <v>0.17865436908296853</v>
      </c>
      <c r="CI8">
        <v>0.14506478434140935</v>
      </c>
      <c r="CJ8">
        <v>0.18319236605605321</v>
      </c>
      <c r="CK8">
        <v>0.26148632685197332</v>
      </c>
      <c r="CL8">
        <v>0.32448178924287324</v>
      </c>
      <c r="CM8">
        <v>0.25534115512206323</v>
      </c>
      <c r="CN8">
        <v>0.23969862538293393</v>
      </c>
      <c r="CO8">
        <v>0.21873010994835043</v>
      </c>
      <c r="CP8">
        <v>0.42306336403808886</v>
      </c>
      <c r="CQ8">
        <v>0.11505664002719056</v>
      </c>
      <c r="CR8">
        <v>8.7366705773853318E-2</v>
      </c>
      <c r="CS8">
        <v>8.5676845384112202E-2</v>
      </c>
      <c r="CT8">
        <v>5.6278585686681058E-2</v>
      </c>
      <c r="CU8">
        <v>0</v>
      </c>
      <c r="CV8">
        <v>0</v>
      </c>
      <c r="CW8">
        <v>0</v>
      </c>
      <c r="CX8">
        <v>-3.8779194419348247E-4</v>
      </c>
      <c r="CY8">
        <v>1.6065666259443947E-3</v>
      </c>
      <c r="CZ8">
        <v>3.5952468210265216E-2</v>
      </c>
      <c r="DA8">
        <v>2.1011992078238191E-3</v>
      </c>
      <c r="DB8">
        <v>1.246474106336176E-3</v>
      </c>
      <c r="DC8">
        <v>0</v>
      </c>
      <c r="DD8">
        <v>4.6245196061066405E-4</v>
      </c>
      <c r="DE8">
        <v>4.6245196061066405E-4</v>
      </c>
      <c r="DF8">
        <v>8.0331594476388212E-4</v>
      </c>
      <c r="DG8">
        <v>2.8620855587527239E-4</v>
      </c>
      <c r="DH8">
        <v>1.6261283180240328E-3</v>
      </c>
      <c r="DI8">
        <v>3.0323146934145393E-3</v>
      </c>
      <c r="DJ8">
        <v>4.2938571794786324E-3</v>
      </c>
      <c r="DK8">
        <v>2.7072391777627332E-2</v>
      </c>
      <c r="DL8">
        <v>3.3911005566384995E-2</v>
      </c>
      <c r="DM8">
        <v>0</v>
      </c>
      <c r="DN8">
        <v>5.1100802370645557E-2</v>
      </c>
      <c r="DO8">
        <v>1.0834157108930957E-2</v>
      </c>
      <c r="DP8">
        <v>5.2791861614969781E-3</v>
      </c>
      <c r="DQ8">
        <v>0</v>
      </c>
      <c r="DR8">
        <v>0</v>
      </c>
      <c r="DS8">
        <v>2.1272808560449099E-3</v>
      </c>
      <c r="DT8">
        <v>0.16626808708857727</v>
      </c>
      <c r="DU8">
        <v>0.21589595821210628</v>
      </c>
      <c r="DV8">
        <v>0.1314189258585006</v>
      </c>
      <c r="DW8">
        <v>0.12680778010702529</v>
      </c>
      <c r="DX8">
        <v>0.11500121116530791</v>
      </c>
      <c r="DY8">
        <v>0</v>
      </c>
      <c r="DZ8">
        <v>0.15667303283197004</v>
      </c>
      <c r="EA8">
        <v>9.8964179225460608E-2</v>
      </c>
      <c r="EB8">
        <v>0.12724173516726539</v>
      </c>
      <c r="EC8">
        <v>0.14974981657869427</v>
      </c>
      <c r="ED8">
        <v>0.22507178095727171</v>
      </c>
      <c r="EE8">
        <v>0.2827320883714628</v>
      </c>
      <c r="EF8">
        <v>0.3029662565886414</v>
      </c>
    </row>
    <row r="9" spans="1:136">
      <c r="A9" s="27" t="s">
        <v>110</v>
      </c>
      <c r="B9" t="s">
        <v>7</v>
      </c>
      <c r="D9">
        <v>1.4478135045660107E-2</v>
      </c>
      <c r="E9">
        <v>6.8002012982376153E-2</v>
      </c>
      <c r="F9">
        <v>0.16394201927928792</v>
      </c>
      <c r="G9">
        <v>0.22393544022441783</v>
      </c>
      <c r="H9">
        <v>0.12513725668747647</v>
      </c>
      <c r="I9">
        <v>7.1337840209298425E-2</v>
      </c>
      <c r="J9">
        <v>4.9844680588461913E-2</v>
      </c>
      <c r="K9">
        <v>3.6858481998786469E-2</v>
      </c>
      <c r="L9">
        <v>6.6915141651139416E-3</v>
      </c>
      <c r="M9">
        <v>2.0063453408157274E-2</v>
      </c>
      <c r="N9">
        <v>2.6013067379368982E-2</v>
      </c>
      <c r="O9">
        <v>7.3614219584429682E-3</v>
      </c>
      <c r="P9">
        <v>5.6713323701364938E-3</v>
      </c>
      <c r="Q9">
        <v>2.4099545759965268E-2</v>
      </c>
      <c r="R9">
        <v>1.0190513933621026E-2</v>
      </c>
      <c r="S9">
        <v>5.0651992453567196E-4</v>
      </c>
      <c r="T9">
        <v>1.6484332049693142E-3</v>
      </c>
      <c r="U9">
        <v>1.1656208882076502E-3</v>
      </c>
      <c r="V9">
        <v>9.4735220762454683E-4</v>
      </c>
      <c r="W9">
        <v>0</v>
      </c>
      <c r="X9">
        <v>1.0118643285472718E-3</v>
      </c>
      <c r="Y9">
        <v>7.7971260545862953E-4</v>
      </c>
      <c r="Z9">
        <v>1.8212491075429509E-3</v>
      </c>
      <c r="AA9">
        <v>4.7787408098875974E-4</v>
      </c>
      <c r="AB9">
        <v>-3.5322027786087261E-4</v>
      </c>
      <c r="AC9">
        <v>1.4209798875653205E-4</v>
      </c>
      <c r="AD9">
        <v>1.1361814635437973E-3</v>
      </c>
      <c r="AE9">
        <v>1.6428801063107345E-3</v>
      </c>
      <c r="AF9">
        <v>3.0153308934770303E-3</v>
      </c>
      <c r="AG9">
        <v>3.5156507775935177E-3</v>
      </c>
      <c r="AH9">
        <v>2.1317673587896539E-2</v>
      </c>
      <c r="AI9">
        <v>2.1298269418904069E-2</v>
      </c>
      <c r="AJ9">
        <v>6.2090876125131873E-2</v>
      </c>
      <c r="AK9">
        <v>6.7495055043277533E-2</v>
      </c>
      <c r="AL9">
        <v>0.10046468106269707</v>
      </c>
      <c r="AM9">
        <v>8.2548004682023196E-2</v>
      </c>
      <c r="AN9">
        <v>0.12469808023986646</v>
      </c>
      <c r="AO9">
        <v>7.7277250626907767E-2</v>
      </c>
      <c r="AP9">
        <v>7.4608644601746252E-2</v>
      </c>
      <c r="AQ9">
        <v>5.4800966650852663E-2</v>
      </c>
      <c r="AR9">
        <v>8.8655381745053691E-2</v>
      </c>
      <c r="AS9">
        <v>0.15282037018338898</v>
      </c>
      <c r="AT9">
        <v>0.10509645333671223</v>
      </c>
      <c r="AU9">
        <v>0.15990032757332634</v>
      </c>
      <c r="AV9">
        <v>0.14169447825093953</v>
      </c>
      <c r="AW9">
        <v>0.15656813764660638</v>
      </c>
      <c r="AX9">
        <v>0.16782213411655156</v>
      </c>
      <c r="AY9">
        <v>0.18136699048190702</v>
      </c>
      <c r="AZ9">
        <v>0.11707310992944163</v>
      </c>
      <c r="BA9">
        <v>0.10299394927433389</v>
      </c>
      <c r="BB9">
        <v>0.14901737374256352</v>
      </c>
      <c r="BC9">
        <v>0.1320338767452521</v>
      </c>
      <c r="BD9">
        <v>9.9160111696846603E-2</v>
      </c>
      <c r="BE9">
        <v>0.14256238538372895</v>
      </c>
      <c r="BF9">
        <v>0.15804759680895625</v>
      </c>
      <c r="BG9">
        <v>0.11940804071826593</v>
      </c>
      <c r="BH9">
        <v>0.15595885795960254</v>
      </c>
      <c r="BI9">
        <v>0.18610156144567333</v>
      </c>
      <c r="BJ9">
        <v>0.16842643461313789</v>
      </c>
      <c r="BK9">
        <v>0.16706913397918458</v>
      </c>
      <c r="BL9">
        <v>0.18913215147517537</v>
      </c>
      <c r="BM9">
        <v>0.1258231818132925</v>
      </c>
      <c r="BN9">
        <v>0.26486562304955252</v>
      </c>
      <c r="BO9">
        <v>0.24897003363014206</v>
      </c>
      <c r="BP9">
        <v>0.18281141822275213</v>
      </c>
      <c r="BQ9">
        <v>0.29895536876499901</v>
      </c>
      <c r="BR9">
        <v>0.2832208756721043</v>
      </c>
      <c r="BS9">
        <v>0.21402128507050727</v>
      </c>
      <c r="BT9">
        <v>0.21965476813200377</v>
      </c>
      <c r="BU9">
        <v>0.29236734870093212</v>
      </c>
      <c r="BV9">
        <v>0.20604045113734037</v>
      </c>
      <c r="BW9">
        <v>0.13533954919920635</v>
      </c>
      <c r="BX9">
        <v>0.18597372063009218</v>
      </c>
      <c r="BY9">
        <v>0.22546861025871037</v>
      </c>
      <c r="BZ9">
        <v>0.24982615809130623</v>
      </c>
      <c r="CA9">
        <v>0.2134868770991542</v>
      </c>
      <c r="CB9">
        <v>8.7043642218654974E-2</v>
      </c>
      <c r="CC9">
        <v>0.28977126614405813</v>
      </c>
      <c r="CD9">
        <v>0.16531029395895319</v>
      </c>
      <c r="CE9">
        <v>0.24766411072395741</v>
      </c>
      <c r="CF9">
        <v>0.34718936534069383</v>
      </c>
      <c r="CG9">
        <v>0.17592031612432529</v>
      </c>
      <c r="CH9">
        <v>0.24453545584556555</v>
      </c>
      <c r="CI9">
        <v>0.29132591860138135</v>
      </c>
      <c r="CJ9">
        <v>0.15453940812863573</v>
      </c>
      <c r="CK9">
        <v>0.33690595613628627</v>
      </c>
      <c r="CL9">
        <v>0.33206001273171259</v>
      </c>
      <c r="CM9">
        <v>0.28885166131442608</v>
      </c>
      <c r="CN9">
        <v>0.30017199648535375</v>
      </c>
      <c r="CO9">
        <v>0.34231327299309394</v>
      </c>
      <c r="CP9">
        <v>0.42191391533585376</v>
      </c>
      <c r="CQ9">
        <v>0.23179055079042277</v>
      </c>
      <c r="CR9">
        <v>0.16012629492197192</v>
      </c>
      <c r="CS9">
        <v>0.16673504610685727</v>
      </c>
      <c r="CT9">
        <v>0.21454843225480524</v>
      </c>
      <c r="CU9">
        <v>2.0511335225281424E-2</v>
      </c>
      <c r="CV9">
        <v>5.3321418468897562E-2</v>
      </c>
      <c r="CW9">
        <v>0</v>
      </c>
      <c r="CX9">
        <v>4.9000835512522822E-2</v>
      </c>
      <c r="CY9">
        <v>0.10368001973480856</v>
      </c>
      <c r="CZ9">
        <v>5.1853509825867901E-2</v>
      </c>
      <c r="DA9">
        <v>5.0904842588079605E-2</v>
      </c>
      <c r="DB9">
        <v>6.4439109616925241E-2</v>
      </c>
      <c r="DC9">
        <v>8.1610598366104167E-2</v>
      </c>
      <c r="DD9">
        <v>0.11528940286885107</v>
      </c>
      <c r="DE9">
        <v>0.11528940286885107</v>
      </c>
      <c r="DF9">
        <v>9.3529743201151816E-2</v>
      </c>
      <c r="DG9">
        <v>0.15975573646330393</v>
      </c>
      <c r="DH9">
        <v>0.16066352582461396</v>
      </c>
      <c r="DI9">
        <v>0.22188316392973076</v>
      </c>
      <c r="DJ9">
        <v>0.20271447158185352</v>
      </c>
      <c r="DK9">
        <v>0.35227427282048346</v>
      </c>
      <c r="DL9">
        <v>0.26641559179228774</v>
      </c>
      <c r="DM9">
        <v>0.26688066612089223</v>
      </c>
      <c r="DN9">
        <v>0.31776665544882138</v>
      </c>
      <c r="DO9">
        <v>0.44968108057173994</v>
      </c>
      <c r="DP9">
        <v>0.28241834184270898</v>
      </c>
      <c r="DQ9">
        <v>0.45707056748127639</v>
      </c>
      <c r="DR9">
        <v>0.29715410032466821</v>
      </c>
      <c r="DS9">
        <v>0.28879557599479377</v>
      </c>
      <c r="DT9">
        <v>0.29337884204170511</v>
      </c>
      <c r="DU9">
        <v>0.34950528558878802</v>
      </c>
      <c r="DV9">
        <v>0.15451068102086915</v>
      </c>
      <c r="DW9">
        <v>0.32711229302905831</v>
      </c>
      <c r="DX9">
        <v>0.22259282100620259</v>
      </c>
      <c r="DY9">
        <v>0</v>
      </c>
      <c r="DZ9">
        <v>0.28553235196294657</v>
      </c>
      <c r="EA9">
        <v>0.30577142688024006</v>
      </c>
      <c r="EB9">
        <v>0.30212802138688172</v>
      </c>
      <c r="EC9">
        <v>0.22629995781465473</v>
      </c>
      <c r="ED9">
        <v>0.25427745126381313</v>
      </c>
      <c r="EE9">
        <v>0.25284503118808077</v>
      </c>
      <c r="EF9">
        <v>0.28398584031797253</v>
      </c>
    </row>
    <row r="10" spans="1:136">
      <c r="A10" s="27"/>
      <c r="B10" t="s">
        <v>8</v>
      </c>
      <c r="D10">
        <v>2.1469322531945674E-2</v>
      </c>
      <c r="E10">
        <v>6.5998334082196575E-2</v>
      </c>
      <c r="F10">
        <v>9.9388209006213257E-2</v>
      </c>
      <c r="G10">
        <v>0.17773737840526613</v>
      </c>
      <c r="H10">
        <v>0.11696225977047027</v>
      </c>
      <c r="I10">
        <v>0.12539697512030015</v>
      </c>
      <c r="J10">
        <v>8.5972565892287273E-2</v>
      </c>
      <c r="K10">
        <v>4.1623400804750764E-2</v>
      </c>
      <c r="L10">
        <v>1.7120301690226093E-2</v>
      </c>
      <c r="M10">
        <v>1.6085701442313076E-2</v>
      </c>
      <c r="N10">
        <v>1.7298153229411271E-2</v>
      </c>
      <c r="O10">
        <v>2.9615953470642893E-2</v>
      </c>
      <c r="P10">
        <v>1.9645445191191515E-2</v>
      </c>
      <c r="Q10">
        <v>6.5420430821267306E-2</v>
      </c>
      <c r="R10">
        <v>5.1200794391651925E-3</v>
      </c>
      <c r="S10">
        <v>1.1647017852761097E-3</v>
      </c>
      <c r="T10">
        <v>1.7833535866984592E-3</v>
      </c>
      <c r="U10">
        <v>2.0437049106728728E-4</v>
      </c>
      <c r="V10">
        <v>1.0322231132505444E-3</v>
      </c>
      <c r="W10">
        <v>0</v>
      </c>
      <c r="X10">
        <v>4.3184412573885918E-4</v>
      </c>
      <c r="Y10">
        <v>4.0249549583426931E-4</v>
      </c>
      <c r="Z10">
        <v>6.6136139426644952E-4</v>
      </c>
      <c r="AA10">
        <v>6.0069913604101049E-4</v>
      </c>
      <c r="AB10">
        <v>1.7137958574397168E-3</v>
      </c>
      <c r="AC10">
        <v>1.5910125718568494E-3</v>
      </c>
      <c r="AD10">
        <v>1.9441258457658652E-3</v>
      </c>
      <c r="AE10">
        <v>2.4933690454114494E-3</v>
      </c>
      <c r="AF10">
        <v>1.0934074122407951E-3</v>
      </c>
      <c r="AG10">
        <v>4.1017667426520984E-3</v>
      </c>
      <c r="AH10">
        <v>4.5871149298788733E-3</v>
      </c>
      <c r="AI10">
        <v>2.0372493741890065E-2</v>
      </c>
      <c r="AJ10">
        <v>1.4439883077908703E-3</v>
      </c>
      <c r="AK10">
        <v>6.448762471009846E-2</v>
      </c>
      <c r="AL10">
        <v>6.9670866706973228E-2</v>
      </c>
      <c r="AM10">
        <v>7.0175271171820125E-2</v>
      </c>
      <c r="AN10">
        <v>9.7158693562568565E-2</v>
      </c>
      <c r="AO10">
        <v>7.0594830553225657E-2</v>
      </c>
      <c r="AP10">
        <v>9.3413669672528343E-2</v>
      </c>
      <c r="AQ10">
        <v>8.7817043269105458E-2</v>
      </c>
      <c r="AR10">
        <v>0.13274117740186228</v>
      </c>
      <c r="AS10">
        <v>0.13400296475731796</v>
      </c>
      <c r="AT10">
        <v>6.695484985564705E-2</v>
      </c>
      <c r="AU10">
        <v>8.6837781223941243E-2</v>
      </c>
      <c r="AV10">
        <v>0.11436897625449505</v>
      </c>
      <c r="AW10">
        <v>0.12981162338759381</v>
      </c>
      <c r="AX10">
        <v>0.152758202313308</v>
      </c>
      <c r="AY10">
        <v>0.16872127714919963</v>
      </c>
      <c r="AZ10">
        <v>0.10829912308431526</v>
      </c>
      <c r="BA10">
        <v>0.12117826037257436</v>
      </c>
      <c r="BB10">
        <v>0.11766495153715241</v>
      </c>
      <c r="BC10">
        <v>0.1346893990079483</v>
      </c>
      <c r="BD10">
        <v>0.11495608971056741</v>
      </c>
      <c r="BE10">
        <v>0.15958056485384042</v>
      </c>
      <c r="BF10">
        <v>0.15109149477633191</v>
      </c>
      <c r="BG10">
        <v>0.12751263586738501</v>
      </c>
      <c r="BH10">
        <v>0.13469653471940243</v>
      </c>
      <c r="BI10">
        <v>0.14084221167946653</v>
      </c>
      <c r="BJ10">
        <v>0.15223305572750825</v>
      </c>
      <c r="BK10">
        <v>0.15002983157394739</v>
      </c>
      <c r="BL10">
        <v>0.18649492240670915</v>
      </c>
      <c r="BM10">
        <v>9.8037606252116868E-2</v>
      </c>
      <c r="BN10">
        <v>0.29449402433618438</v>
      </c>
      <c r="BO10">
        <v>0.21700973441975457</v>
      </c>
      <c r="BP10">
        <v>0.13155550806078234</v>
      </c>
      <c r="BQ10">
        <v>0.13950821499977029</v>
      </c>
      <c r="BR10">
        <v>0.13601468707824013</v>
      </c>
      <c r="BS10">
        <v>0.20233691762949249</v>
      </c>
      <c r="BT10">
        <v>0.19943667947753282</v>
      </c>
      <c r="BU10">
        <v>0.19302717334195263</v>
      </c>
      <c r="BV10">
        <v>0.18512845493597574</v>
      </c>
      <c r="BW10">
        <v>0.13314796230985174</v>
      </c>
      <c r="BX10">
        <v>0.26355157311028737</v>
      </c>
      <c r="BY10">
        <v>0.26888150673841937</v>
      </c>
      <c r="BZ10">
        <v>0.19713886084769658</v>
      </c>
      <c r="CA10">
        <v>0.21354108913665756</v>
      </c>
      <c r="CB10">
        <v>0.11919138543436392</v>
      </c>
      <c r="CC10">
        <v>0.28048853293363452</v>
      </c>
      <c r="CD10">
        <v>0.16833553618683558</v>
      </c>
      <c r="CE10">
        <v>0.28234935227911673</v>
      </c>
      <c r="CF10">
        <v>0.35599988763318197</v>
      </c>
      <c r="CG10">
        <v>0.16977233008668835</v>
      </c>
      <c r="CH10">
        <v>0.17973110031102033</v>
      </c>
      <c r="CI10">
        <v>0.30157799872489832</v>
      </c>
      <c r="CJ10">
        <v>0.15718596320116907</v>
      </c>
      <c r="CK10">
        <v>0.32999852264094848</v>
      </c>
      <c r="CL10">
        <v>0.31013853353686949</v>
      </c>
      <c r="CM10">
        <v>0.18631887876014439</v>
      </c>
      <c r="CN10">
        <v>0.19022151263255049</v>
      </c>
      <c r="CO10">
        <v>0.3246723637176297</v>
      </c>
      <c r="CP10">
        <v>0.43628506365751374</v>
      </c>
      <c r="CQ10">
        <v>0.35431746850448081</v>
      </c>
      <c r="CR10">
        <v>5.8725360156633766E-2</v>
      </c>
      <c r="CS10">
        <v>0.21803703375552158</v>
      </c>
      <c r="CT10">
        <v>0.14801575913350506</v>
      </c>
      <c r="CU10">
        <v>8.6261324540828202E-2</v>
      </c>
      <c r="CV10">
        <v>2.1921188753466676E-2</v>
      </c>
      <c r="CW10">
        <v>0</v>
      </c>
      <c r="CX10">
        <v>4.5442212331998383E-2</v>
      </c>
      <c r="CY10">
        <v>4.258942085849278E-2</v>
      </c>
      <c r="CZ10">
        <v>1.322656147507679E-2</v>
      </c>
      <c r="DA10">
        <v>2.6974033436618374E-3</v>
      </c>
      <c r="DB10">
        <v>2.4007546709115027E-3</v>
      </c>
      <c r="DC10">
        <v>9.896304283592654E-4</v>
      </c>
      <c r="DD10">
        <v>9.4843324000209728E-3</v>
      </c>
      <c r="DE10">
        <v>9.4843324000209728E-3</v>
      </c>
      <c r="DF10">
        <v>4.1189482695185374E-2</v>
      </c>
      <c r="DG10">
        <v>4.4793230846807232E-2</v>
      </c>
      <c r="DH10">
        <v>6.117706387988648E-2</v>
      </c>
      <c r="DI10">
        <v>0.10567145785659413</v>
      </c>
      <c r="DJ10">
        <v>0.15399199357521268</v>
      </c>
      <c r="DK10">
        <v>0.18273063503105177</v>
      </c>
      <c r="DL10">
        <v>0.1375882363451873</v>
      </c>
      <c r="DM10">
        <v>0.12117320329848985</v>
      </c>
      <c r="DN10">
        <v>0.19195715962624604</v>
      </c>
      <c r="DO10">
        <v>0.30569329668036388</v>
      </c>
      <c r="DP10">
        <v>0.207971329853126</v>
      </c>
      <c r="DQ10">
        <v>0.30274568381643707</v>
      </c>
      <c r="DR10">
        <v>0.30788809100614239</v>
      </c>
      <c r="DS10">
        <v>0.23762636251338518</v>
      </c>
      <c r="DT10">
        <v>0.3145274843843438</v>
      </c>
      <c r="DU10">
        <v>0.33931365330818047</v>
      </c>
      <c r="DV10">
        <v>0.31307484149294013</v>
      </c>
      <c r="DW10">
        <v>0.34982486943483798</v>
      </c>
      <c r="DX10">
        <v>0.22026394372514418</v>
      </c>
      <c r="DY10">
        <v>0</v>
      </c>
      <c r="DZ10">
        <v>0.25338610579858295</v>
      </c>
      <c r="EA10">
        <v>0.279127632520284</v>
      </c>
      <c r="EB10">
        <v>0.27976494881412006</v>
      </c>
      <c r="EC10">
        <v>0.25199902094783772</v>
      </c>
      <c r="ED10">
        <v>0.29091054762296131</v>
      </c>
      <c r="EE10">
        <v>0.27090018350623712</v>
      </c>
      <c r="EF10">
        <v>0.2830137872990906</v>
      </c>
    </row>
    <row r="11" spans="1:136">
      <c r="A11" s="27"/>
      <c r="B11" t="s">
        <v>9</v>
      </c>
      <c r="D11">
        <v>1.9568087825769766E-2</v>
      </c>
      <c r="E11">
        <v>8.0007896556491057E-2</v>
      </c>
      <c r="F11">
        <v>9.3764631662878642E-2</v>
      </c>
      <c r="G11">
        <v>0.21141429490811023</v>
      </c>
      <c r="H11">
        <v>7.5095691736218231E-2</v>
      </c>
      <c r="I11">
        <v>8.7525624665321267E-2</v>
      </c>
      <c r="J11">
        <v>3.3102680423059215E-2</v>
      </c>
      <c r="K11">
        <v>3.0365609045718098E-2</v>
      </c>
      <c r="L11">
        <v>2.0996536800363735E-3</v>
      </c>
      <c r="M11">
        <v>1.5039098650864235E-2</v>
      </c>
      <c r="N11">
        <v>1.476139903837566E-2</v>
      </c>
      <c r="O11">
        <v>9.5994043538063904E-4</v>
      </c>
      <c r="P11">
        <v>5.494858719203949E-3</v>
      </c>
      <c r="Q11">
        <v>2.6761042899837904E-2</v>
      </c>
      <c r="R11">
        <v>2.7388520048862615E-3</v>
      </c>
      <c r="S11">
        <v>5.2845576376560907E-4</v>
      </c>
      <c r="T11">
        <v>5.236988168020345E-4</v>
      </c>
      <c r="U11">
        <v>9.5199725198739113E-4</v>
      </c>
      <c r="V11">
        <v>2.5381419152085438E-3</v>
      </c>
      <c r="W11">
        <v>1.5311009030418115E-3</v>
      </c>
      <c r="X11">
        <v>1.6884703277971317E-3</v>
      </c>
      <c r="Y11">
        <v>3.6569335341751541E-4</v>
      </c>
      <c r="Z11">
        <v>5.6762625255638358E-4</v>
      </c>
      <c r="AA11">
        <v>4.8595627445653525E-4</v>
      </c>
      <c r="AB11">
        <v>1.164899787693406E-3</v>
      </c>
      <c r="AC11">
        <v>2.058156118844855E-4</v>
      </c>
      <c r="AD11">
        <v>4.6053022550915086E-4</v>
      </c>
      <c r="AE11">
        <v>1.3298608862596236E-3</v>
      </c>
      <c r="AF11">
        <v>1.8741972063351844E-3</v>
      </c>
      <c r="AG11">
        <v>3.507632494517974E-3</v>
      </c>
      <c r="AH11">
        <v>1.7053436025757725E-3</v>
      </c>
      <c r="AI11">
        <v>4.0316345570856373E-3</v>
      </c>
      <c r="AJ11">
        <v>8.4587083730666042E-3</v>
      </c>
      <c r="AK11">
        <v>1.9583170957378188E-2</v>
      </c>
      <c r="AL11">
        <v>4.5839561549837322E-2</v>
      </c>
      <c r="AM11">
        <v>5.1524929160104649E-2</v>
      </c>
      <c r="AN11">
        <v>0.1206228556669306</v>
      </c>
      <c r="AO11">
        <v>4.9459444759553467E-2</v>
      </c>
      <c r="AP11">
        <v>8.0529181944169484E-2</v>
      </c>
      <c r="AQ11">
        <v>8.263746806126443E-2</v>
      </c>
      <c r="AR11">
        <v>0.12392967456962545</v>
      </c>
      <c r="AS11">
        <v>4.9245253452381697E-2</v>
      </c>
      <c r="AT11">
        <v>2.4221248781918923E-2</v>
      </c>
      <c r="AU11">
        <v>3.0018345144221942E-2</v>
      </c>
      <c r="AV11">
        <v>3.2721837818838515E-2</v>
      </c>
      <c r="AW11">
        <v>6.6696726330475575E-2</v>
      </c>
      <c r="AX11">
        <v>0.11294659794333178</v>
      </c>
      <c r="AY11">
        <v>0.13945146120857307</v>
      </c>
      <c r="AZ11">
        <v>0.12669888514090827</v>
      </c>
      <c r="BA11">
        <v>0.21025698315410815</v>
      </c>
      <c r="BB11">
        <v>8.0388643428155354E-2</v>
      </c>
      <c r="BC11">
        <v>9.8443954608039411E-2</v>
      </c>
      <c r="BD11">
        <v>0.15568472978224981</v>
      </c>
      <c r="BE11">
        <v>0.15630515074283682</v>
      </c>
      <c r="BF11">
        <v>0.13280578172893723</v>
      </c>
      <c r="BG11">
        <v>0.11951264811043358</v>
      </c>
      <c r="BH11">
        <v>8.9491975516280478E-2</v>
      </c>
      <c r="BI11">
        <v>9.2830008056657434E-2</v>
      </c>
      <c r="BJ11">
        <v>0.17245421758087373</v>
      </c>
      <c r="BK11">
        <v>0.14031887915064603</v>
      </c>
      <c r="BL11">
        <v>0.18946008797346242</v>
      </c>
      <c r="BM11">
        <v>6.3310185487131757E-2</v>
      </c>
      <c r="BN11">
        <v>0.23141981693102431</v>
      </c>
      <c r="BO11">
        <v>0.16164279456298156</v>
      </c>
      <c r="BP11">
        <v>0.13413284901274922</v>
      </c>
      <c r="BQ11">
        <v>0.16173995368564634</v>
      </c>
      <c r="BR11">
        <v>0.18350132927244239</v>
      </c>
      <c r="BS11">
        <v>0.21032341977471639</v>
      </c>
      <c r="BT11">
        <v>0.15143303766956717</v>
      </c>
      <c r="BU11">
        <v>0.19625934687567548</v>
      </c>
      <c r="BV11">
        <v>0.16659163392216236</v>
      </c>
      <c r="BW11">
        <v>0.14904350829619237</v>
      </c>
      <c r="BX11">
        <v>0.26313575906120251</v>
      </c>
      <c r="BY11">
        <v>0.25137093871382454</v>
      </c>
      <c r="BZ11">
        <v>0.24482421465259291</v>
      </c>
      <c r="CA11">
        <v>0.1678777887139942</v>
      </c>
      <c r="CB11">
        <v>0.20816302447912399</v>
      </c>
      <c r="CC11">
        <v>0.24459066953550906</v>
      </c>
      <c r="CD11">
        <v>0.18970113875184327</v>
      </c>
      <c r="CE11">
        <v>0.28617206569434089</v>
      </c>
      <c r="CF11">
        <v>0.33620859585676421</v>
      </c>
      <c r="CG11">
        <v>0.16649402169872787</v>
      </c>
      <c r="CH11">
        <v>0.21366619065689152</v>
      </c>
      <c r="CI11">
        <v>0.27423361561875714</v>
      </c>
      <c r="CJ11">
        <v>0.14185179766097483</v>
      </c>
      <c r="CK11">
        <v>0.38581291544056201</v>
      </c>
      <c r="CL11">
        <v>0.30213765418702254</v>
      </c>
      <c r="CM11">
        <v>0.3085076941639765</v>
      </c>
      <c r="CN11">
        <v>0.32002592406437302</v>
      </c>
      <c r="CO11">
        <v>0.3020520638881341</v>
      </c>
      <c r="CP11">
        <v>0.41574900269121756</v>
      </c>
      <c r="CQ11">
        <v>0.31425438543736928</v>
      </c>
      <c r="CR11">
        <v>8.1982127989185874E-2</v>
      </c>
      <c r="CS11">
        <v>0.19609939349609376</v>
      </c>
      <c r="CT11">
        <v>0.26342090631267462</v>
      </c>
      <c r="CU11">
        <v>0.11916493609646878</v>
      </c>
      <c r="CV11">
        <v>3.1889259877502844E-2</v>
      </c>
      <c r="CW11">
        <v>0</v>
      </c>
      <c r="CX11">
        <v>1.4945352441117821E-2</v>
      </c>
      <c r="CY11">
        <v>2.0118315365411633E-2</v>
      </c>
      <c r="CZ11">
        <v>9.1737942195186332E-3</v>
      </c>
      <c r="DA11">
        <v>1.0207534604379039E-2</v>
      </c>
      <c r="DB11">
        <v>1.2041222142875814E-2</v>
      </c>
      <c r="DC11">
        <v>1.8642408334611067E-2</v>
      </c>
      <c r="DD11">
        <v>4.1271305656634366E-2</v>
      </c>
      <c r="DE11">
        <v>4.1271305656634366E-2</v>
      </c>
      <c r="DF11">
        <v>8.230237702325098E-2</v>
      </c>
      <c r="DG11">
        <v>0.12435294620534641</v>
      </c>
      <c r="DH11">
        <v>0.1148912398156797</v>
      </c>
      <c r="DI11">
        <v>0.13019369464113553</v>
      </c>
      <c r="DJ11">
        <v>0.1465949315405681</v>
      </c>
      <c r="DK11">
        <v>0.2174029059922348</v>
      </c>
      <c r="DL11">
        <v>0.17587471011075906</v>
      </c>
      <c r="DM11">
        <v>0.19351438214272343</v>
      </c>
      <c r="DN11">
        <v>0.24182745058411143</v>
      </c>
      <c r="DO11">
        <v>0.37618149257196315</v>
      </c>
      <c r="DP11">
        <v>0.218027459938023</v>
      </c>
      <c r="DQ11">
        <v>0.47843661529466514</v>
      </c>
      <c r="DR11">
        <v>0.3159322822110362</v>
      </c>
      <c r="DS11">
        <v>0.13944002665627708</v>
      </c>
      <c r="DT11">
        <v>0.17504481007160477</v>
      </c>
      <c r="DU11">
        <v>0.22349428281186809</v>
      </c>
      <c r="DV11">
        <v>0.20982579776568835</v>
      </c>
      <c r="DW11">
        <v>0.3134996532202145</v>
      </c>
      <c r="DX11">
        <v>0.17263544149041662</v>
      </c>
      <c r="DY11">
        <v>0</v>
      </c>
      <c r="DZ11">
        <v>0.24140149075419634</v>
      </c>
      <c r="EA11">
        <v>0.26030166482830586</v>
      </c>
      <c r="EB11">
        <v>0.24636621345367163</v>
      </c>
      <c r="EC11">
        <v>0.19294502878663047</v>
      </c>
      <c r="ED11">
        <v>0.24986563438674045</v>
      </c>
      <c r="EE11">
        <v>0.23931319806505158</v>
      </c>
      <c r="EF11">
        <v>0.31706267463565124</v>
      </c>
    </row>
    <row r="12" spans="1:136">
      <c r="B12" t="s">
        <v>10</v>
      </c>
    </row>
    <row r="13" spans="1:136">
      <c r="C13">
        <v>0</v>
      </c>
      <c r="D13">
        <v>1</v>
      </c>
      <c r="E13">
        <v>2</v>
      </c>
      <c r="F13">
        <v>3</v>
      </c>
      <c r="G13">
        <v>4</v>
      </c>
      <c r="H13">
        <v>5</v>
      </c>
      <c r="I13">
        <v>6</v>
      </c>
      <c r="J13">
        <v>7</v>
      </c>
      <c r="K13">
        <v>8</v>
      </c>
      <c r="L13">
        <v>9</v>
      </c>
      <c r="M13">
        <v>10</v>
      </c>
      <c r="N13">
        <v>11</v>
      </c>
      <c r="O13">
        <v>12</v>
      </c>
      <c r="P13">
        <v>13</v>
      </c>
      <c r="Q13">
        <v>14</v>
      </c>
      <c r="R13">
        <v>15</v>
      </c>
      <c r="S13">
        <v>16</v>
      </c>
      <c r="T13">
        <v>17</v>
      </c>
      <c r="U13">
        <v>18</v>
      </c>
      <c r="V13">
        <v>19</v>
      </c>
      <c r="W13">
        <v>20</v>
      </c>
      <c r="X13">
        <v>21</v>
      </c>
      <c r="Y13">
        <v>22</v>
      </c>
      <c r="Z13">
        <v>23</v>
      </c>
      <c r="AA13">
        <v>24</v>
      </c>
      <c r="AB13">
        <v>25</v>
      </c>
      <c r="AC13">
        <v>26</v>
      </c>
      <c r="AD13">
        <v>27</v>
      </c>
      <c r="AE13">
        <v>28</v>
      </c>
      <c r="AF13">
        <v>29</v>
      </c>
      <c r="AG13">
        <v>30</v>
      </c>
      <c r="AH13">
        <v>31</v>
      </c>
      <c r="AI13">
        <v>32</v>
      </c>
      <c r="AJ13">
        <v>33</v>
      </c>
      <c r="AK13">
        <v>34</v>
      </c>
      <c r="AL13">
        <v>35</v>
      </c>
      <c r="AM13">
        <v>36</v>
      </c>
      <c r="AN13">
        <v>37</v>
      </c>
      <c r="AO13">
        <v>38</v>
      </c>
      <c r="AP13">
        <v>39</v>
      </c>
      <c r="AQ13">
        <v>40</v>
      </c>
      <c r="AR13">
        <v>41</v>
      </c>
      <c r="AS13">
        <v>42</v>
      </c>
      <c r="AT13">
        <v>43</v>
      </c>
      <c r="AU13">
        <v>44</v>
      </c>
      <c r="AV13">
        <v>45</v>
      </c>
      <c r="AW13">
        <v>46</v>
      </c>
      <c r="AX13">
        <v>47</v>
      </c>
      <c r="AY13">
        <v>48</v>
      </c>
      <c r="AZ13">
        <v>49</v>
      </c>
      <c r="BA13">
        <v>50</v>
      </c>
      <c r="BB13">
        <v>51</v>
      </c>
      <c r="BC13">
        <v>52</v>
      </c>
      <c r="BD13">
        <v>53</v>
      </c>
      <c r="BE13">
        <v>54</v>
      </c>
      <c r="BF13">
        <v>55</v>
      </c>
      <c r="BG13">
        <v>56</v>
      </c>
      <c r="BH13">
        <v>57</v>
      </c>
      <c r="BI13">
        <v>58</v>
      </c>
      <c r="BJ13">
        <v>59</v>
      </c>
      <c r="BK13">
        <v>60</v>
      </c>
      <c r="BL13">
        <v>61</v>
      </c>
      <c r="BM13">
        <v>62</v>
      </c>
      <c r="BN13">
        <v>63</v>
      </c>
      <c r="BO13">
        <v>64</v>
      </c>
      <c r="BP13">
        <v>65</v>
      </c>
      <c r="BQ13">
        <v>66</v>
      </c>
      <c r="BR13">
        <v>67</v>
      </c>
      <c r="BS13">
        <v>68</v>
      </c>
      <c r="BT13">
        <v>69</v>
      </c>
      <c r="BU13">
        <v>70</v>
      </c>
      <c r="BV13">
        <v>71</v>
      </c>
      <c r="BW13">
        <v>72</v>
      </c>
      <c r="BX13">
        <v>73</v>
      </c>
      <c r="BY13">
        <v>74</v>
      </c>
      <c r="BZ13">
        <v>75</v>
      </c>
      <c r="CA13">
        <v>76</v>
      </c>
      <c r="CB13">
        <v>77</v>
      </c>
      <c r="CC13">
        <v>78</v>
      </c>
      <c r="CD13">
        <v>79</v>
      </c>
      <c r="CE13">
        <v>80</v>
      </c>
      <c r="CF13">
        <v>81</v>
      </c>
      <c r="CG13">
        <v>82</v>
      </c>
      <c r="CH13">
        <v>83</v>
      </c>
      <c r="CI13">
        <v>84</v>
      </c>
      <c r="CJ13">
        <v>85</v>
      </c>
      <c r="CK13">
        <v>86</v>
      </c>
      <c r="CL13">
        <v>87</v>
      </c>
      <c r="CM13">
        <v>88</v>
      </c>
      <c r="CN13">
        <v>89</v>
      </c>
      <c r="CO13">
        <v>90</v>
      </c>
      <c r="CP13">
        <v>91</v>
      </c>
      <c r="CQ13">
        <v>92</v>
      </c>
      <c r="CR13">
        <v>93</v>
      </c>
      <c r="CS13">
        <v>94</v>
      </c>
      <c r="CT13">
        <v>95</v>
      </c>
      <c r="CU13">
        <v>96</v>
      </c>
      <c r="CV13">
        <v>97</v>
      </c>
      <c r="CW13">
        <v>98</v>
      </c>
      <c r="CX13">
        <v>99</v>
      </c>
      <c r="CY13">
        <v>100</v>
      </c>
      <c r="CZ13">
        <v>101</v>
      </c>
      <c r="DA13">
        <v>102</v>
      </c>
      <c r="DB13">
        <v>103</v>
      </c>
      <c r="DC13">
        <v>104</v>
      </c>
      <c r="DD13">
        <v>105</v>
      </c>
      <c r="DE13">
        <v>106</v>
      </c>
      <c r="DF13">
        <v>107</v>
      </c>
      <c r="DG13">
        <v>108</v>
      </c>
      <c r="DH13">
        <v>109</v>
      </c>
      <c r="DI13">
        <v>110</v>
      </c>
      <c r="DJ13">
        <v>111</v>
      </c>
      <c r="DK13">
        <v>112</v>
      </c>
      <c r="DL13">
        <v>113</v>
      </c>
      <c r="DM13">
        <v>114</v>
      </c>
      <c r="DN13">
        <v>115</v>
      </c>
      <c r="DO13">
        <v>116</v>
      </c>
      <c r="DP13">
        <v>117</v>
      </c>
      <c r="DQ13">
        <v>118</v>
      </c>
      <c r="DR13">
        <v>119</v>
      </c>
      <c r="DS13">
        <v>120</v>
      </c>
      <c r="DT13">
        <v>121</v>
      </c>
      <c r="DU13">
        <v>122</v>
      </c>
      <c r="DV13">
        <v>123</v>
      </c>
      <c r="DW13">
        <v>124</v>
      </c>
      <c r="DX13">
        <v>125</v>
      </c>
      <c r="DY13">
        <v>126</v>
      </c>
      <c r="DZ13">
        <v>127</v>
      </c>
      <c r="EA13">
        <v>128</v>
      </c>
      <c r="EB13">
        <v>129</v>
      </c>
      <c r="EC13">
        <v>130</v>
      </c>
      <c r="ED13">
        <v>131</v>
      </c>
      <c r="EE13">
        <v>132</v>
      </c>
      <c r="EF13">
        <v>133</v>
      </c>
    </row>
    <row r="14" spans="1:136">
      <c r="A14" s="27" t="s">
        <v>108</v>
      </c>
      <c r="B14" t="s">
        <v>1</v>
      </c>
      <c r="D14">
        <v>23.8</v>
      </c>
      <c r="E14">
        <v>55.5</v>
      </c>
      <c r="F14">
        <v>66</v>
      </c>
      <c r="G14">
        <v>70</v>
      </c>
      <c r="H14">
        <v>65.599999999999994</v>
      </c>
      <c r="I14">
        <v>63.7</v>
      </c>
      <c r="J14">
        <v>57.9</v>
      </c>
      <c r="K14">
        <v>16.399999999999999</v>
      </c>
      <c r="L14">
        <v>21.5</v>
      </c>
      <c r="M14">
        <v>31.3</v>
      </c>
      <c r="N14">
        <v>30.5</v>
      </c>
      <c r="O14">
        <v>36.799999999999997</v>
      </c>
      <c r="P14">
        <v>41.7</v>
      </c>
      <c r="Q14">
        <v>40</v>
      </c>
      <c r="R14">
        <v>27.9</v>
      </c>
      <c r="S14">
        <v>16.600000000000001</v>
      </c>
      <c r="T14">
        <v>19.899999999999999</v>
      </c>
      <c r="U14">
        <v>20.5</v>
      </c>
      <c r="V14">
        <v>21.1</v>
      </c>
      <c r="W14">
        <v>11.6</v>
      </c>
      <c r="X14">
        <v>17.8</v>
      </c>
      <c r="Y14">
        <v>17.899999999999999</v>
      </c>
      <c r="Z14">
        <v>11.4</v>
      </c>
      <c r="AA14">
        <v>15.1</v>
      </c>
      <c r="AB14">
        <v>13.2</v>
      </c>
      <c r="AC14">
        <v>10.5</v>
      </c>
      <c r="AD14">
        <v>8.5</v>
      </c>
      <c r="AE14">
        <v>10.7</v>
      </c>
      <c r="AF14">
        <v>15.3</v>
      </c>
      <c r="AG14">
        <v>16.5</v>
      </c>
      <c r="AH14">
        <v>30.6</v>
      </c>
      <c r="AI14">
        <v>30.5</v>
      </c>
      <c r="AJ14">
        <v>45.3</v>
      </c>
      <c r="AK14">
        <v>66.2</v>
      </c>
      <c r="AL14">
        <v>80.900000000000006</v>
      </c>
      <c r="AM14">
        <v>60.9</v>
      </c>
      <c r="AN14">
        <v>53.7</v>
      </c>
      <c r="AO14">
        <v>47.9</v>
      </c>
      <c r="AP14">
        <v>50.1</v>
      </c>
      <c r="AQ14">
        <v>51.3</v>
      </c>
      <c r="AR14">
        <v>59.5</v>
      </c>
      <c r="AS14">
        <v>58.9</v>
      </c>
      <c r="AT14">
        <v>57.1</v>
      </c>
      <c r="AU14">
        <v>61.4</v>
      </c>
      <c r="AV14">
        <v>54.4</v>
      </c>
      <c r="AW14">
        <v>54.1</v>
      </c>
      <c r="AX14">
        <v>55.6</v>
      </c>
      <c r="AY14">
        <v>60.3</v>
      </c>
      <c r="AZ14">
        <v>61.2</v>
      </c>
      <c r="BA14">
        <v>77.3</v>
      </c>
      <c r="BB14">
        <v>63.6</v>
      </c>
      <c r="BC14">
        <v>65.400000000000006</v>
      </c>
      <c r="BD14">
        <v>66.8</v>
      </c>
      <c r="BE14">
        <v>62.1</v>
      </c>
      <c r="BF14">
        <v>70.099999999999994</v>
      </c>
      <c r="BG14">
        <v>67.5</v>
      </c>
      <c r="BH14">
        <v>65.400000000000006</v>
      </c>
      <c r="BI14">
        <v>47.7</v>
      </c>
      <c r="BJ14">
        <v>57.6</v>
      </c>
      <c r="BK14">
        <v>60.4</v>
      </c>
      <c r="BL14">
        <v>66.7</v>
      </c>
      <c r="BM14">
        <v>67.400000000000006</v>
      </c>
      <c r="BN14">
        <v>63.9</v>
      </c>
      <c r="BO14">
        <v>60.4</v>
      </c>
      <c r="BP14">
        <v>66</v>
      </c>
      <c r="BQ14">
        <v>70.8</v>
      </c>
      <c r="BR14">
        <v>67.400000000000006</v>
      </c>
      <c r="BS14">
        <v>74.5</v>
      </c>
      <c r="BT14">
        <v>66.2</v>
      </c>
      <c r="BU14">
        <v>70.8</v>
      </c>
      <c r="BV14">
        <v>71</v>
      </c>
      <c r="BW14">
        <v>70.5</v>
      </c>
      <c r="BX14">
        <v>68.400000000000006</v>
      </c>
      <c r="BY14">
        <v>70.099999999999994</v>
      </c>
      <c r="BZ14">
        <v>71.2</v>
      </c>
      <c r="CA14">
        <v>70.3</v>
      </c>
      <c r="CB14">
        <v>67</v>
      </c>
      <c r="CC14">
        <v>65.7</v>
      </c>
      <c r="CD14">
        <v>68</v>
      </c>
      <c r="CE14">
        <v>71.8</v>
      </c>
      <c r="CF14">
        <v>70.2</v>
      </c>
      <c r="CG14">
        <v>70.2</v>
      </c>
      <c r="CH14">
        <v>71.7</v>
      </c>
      <c r="CI14">
        <v>65.900000000000006</v>
      </c>
      <c r="CJ14">
        <v>78.7</v>
      </c>
      <c r="CK14">
        <v>67.2</v>
      </c>
      <c r="CL14">
        <v>73.8</v>
      </c>
      <c r="CM14">
        <v>70.5</v>
      </c>
      <c r="CN14">
        <v>70.599999999999994</v>
      </c>
      <c r="CO14">
        <v>70.400000000000006</v>
      </c>
      <c r="CP14">
        <v>65.2</v>
      </c>
      <c r="CQ14">
        <v>29.6</v>
      </c>
      <c r="CR14">
        <v>50.9</v>
      </c>
      <c r="CS14">
        <v>64.3</v>
      </c>
      <c r="CT14">
        <v>60.4</v>
      </c>
      <c r="CU14">
        <v>4.8</v>
      </c>
      <c r="CV14">
        <v>20.6</v>
      </c>
      <c r="CW14">
        <v>32.5</v>
      </c>
      <c r="CX14">
        <v>26.1</v>
      </c>
      <c r="CY14">
        <v>64</v>
      </c>
      <c r="CZ14">
        <v>61</v>
      </c>
      <c r="DA14">
        <v>25.7</v>
      </c>
      <c r="DB14">
        <v>41.1</v>
      </c>
      <c r="DC14">
        <v>41.6</v>
      </c>
      <c r="DD14">
        <v>20.5</v>
      </c>
      <c r="DE14">
        <v>20.5</v>
      </c>
      <c r="DF14">
        <v>24.1</v>
      </c>
      <c r="DG14">
        <v>46.4</v>
      </c>
      <c r="DH14">
        <v>53.1</v>
      </c>
      <c r="DI14">
        <v>46.8</v>
      </c>
      <c r="DJ14">
        <v>54.8</v>
      </c>
      <c r="DK14">
        <v>58.7</v>
      </c>
      <c r="DL14">
        <v>70.900000000000006</v>
      </c>
      <c r="DM14">
        <v>56.7</v>
      </c>
      <c r="DN14">
        <v>74.8</v>
      </c>
      <c r="DO14">
        <v>71.7</v>
      </c>
      <c r="DQ14">
        <v>80.099999999999994</v>
      </c>
      <c r="DR14">
        <v>77.7</v>
      </c>
      <c r="DS14">
        <v>68</v>
      </c>
      <c r="DT14">
        <v>82.6</v>
      </c>
      <c r="DU14">
        <v>71.2</v>
      </c>
      <c r="DV14">
        <v>77</v>
      </c>
      <c r="DW14">
        <v>74</v>
      </c>
      <c r="DX14">
        <v>79.599999999999994</v>
      </c>
      <c r="DZ14">
        <v>76.5</v>
      </c>
      <c r="EA14">
        <v>57.3</v>
      </c>
      <c r="EB14">
        <v>68.2</v>
      </c>
      <c r="EC14">
        <v>57.6</v>
      </c>
      <c r="ED14">
        <v>80.5</v>
      </c>
      <c r="EE14">
        <v>76.400000000000006</v>
      </c>
      <c r="EF14">
        <v>81.2</v>
      </c>
    </row>
    <row r="15" spans="1:136">
      <c r="A15" s="27"/>
      <c r="B15" t="s">
        <v>2</v>
      </c>
      <c r="D15">
        <v>20.8</v>
      </c>
      <c r="E15">
        <v>51.4</v>
      </c>
      <c r="F15">
        <v>55.7</v>
      </c>
      <c r="G15">
        <v>71.2</v>
      </c>
      <c r="H15">
        <v>71.099999999999994</v>
      </c>
      <c r="I15">
        <v>70.5</v>
      </c>
      <c r="J15">
        <v>70.400000000000006</v>
      </c>
      <c r="K15">
        <v>17.8</v>
      </c>
      <c r="L15">
        <v>23</v>
      </c>
      <c r="M15">
        <v>30.5</v>
      </c>
      <c r="N15">
        <v>31.1</v>
      </c>
      <c r="O15">
        <v>35.1</v>
      </c>
      <c r="P15">
        <v>42</v>
      </c>
      <c r="Q15">
        <v>40.1</v>
      </c>
      <c r="R15">
        <v>31.7</v>
      </c>
      <c r="S15">
        <v>24.4</v>
      </c>
      <c r="T15">
        <v>25.6</v>
      </c>
      <c r="U15">
        <v>24.7</v>
      </c>
      <c r="V15">
        <v>23.6</v>
      </c>
      <c r="W15">
        <v>16.600000000000001</v>
      </c>
      <c r="X15">
        <v>17.3</v>
      </c>
      <c r="Y15">
        <v>13.6</v>
      </c>
      <c r="Z15">
        <v>17.3</v>
      </c>
      <c r="AA15">
        <v>18.600000000000001</v>
      </c>
      <c r="AB15">
        <v>20.399999999999999</v>
      </c>
      <c r="AC15">
        <v>14.5</v>
      </c>
      <c r="AD15">
        <v>10.9</v>
      </c>
      <c r="AE15">
        <v>14.4</v>
      </c>
      <c r="AF15">
        <v>19.5</v>
      </c>
      <c r="AG15">
        <v>18.5</v>
      </c>
      <c r="AH15">
        <v>18.100000000000001</v>
      </c>
      <c r="AI15">
        <v>21.2</v>
      </c>
      <c r="AJ15">
        <v>40.6</v>
      </c>
      <c r="AK15">
        <v>58.1</v>
      </c>
      <c r="AL15">
        <v>76.599999999999994</v>
      </c>
      <c r="AM15">
        <v>59.2</v>
      </c>
      <c r="AN15">
        <v>61.2</v>
      </c>
      <c r="AO15">
        <v>43.9</v>
      </c>
      <c r="AP15">
        <v>42.3</v>
      </c>
      <c r="AQ15">
        <v>55.6</v>
      </c>
      <c r="AR15">
        <v>65</v>
      </c>
      <c r="AS15">
        <v>55.9</v>
      </c>
      <c r="AT15">
        <v>55.1</v>
      </c>
      <c r="AU15">
        <v>62.3</v>
      </c>
      <c r="AV15">
        <v>57.6</v>
      </c>
      <c r="AW15">
        <v>58.4</v>
      </c>
      <c r="AX15">
        <v>60.4</v>
      </c>
      <c r="AY15">
        <v>65.599999999999994</v>
      </c>
      <c r="AZ15">
        <v>66.2</v>
      </c>
      <c r="BA15">
        <v>68.400000000000006</v>
      </c>
      <c r="BB15">
        <v>66.400000000000006</v>
      </c>
      <c r="BC15">
        <v>68.900000000000006</v>
      </c>
      <c r="BD15">
        <v>70.099999999999994</v>
      </c>
      <c r="BE15">
        <v>65.7</v>
      </c>
      <c r="BF15">
        <v>69.7</v>
      </c>
      <c r="BG15">
        <v>66.5</v>
      </c>
      <c r="BH15">
        <v>68.2</v>
      </c>
      <c r="BI15">
        <v>66.3</v>
      </c>
      <c r="BJ15">
        <v>65.400000000000006</v>
      </c>
      <c r="BK15">
        <v>65.099999999999994</v>
      </c>
      <c r="BL15">
        <v>67.8</v>
      </c>
      <c r="BM15">
        <v>68.400000000000006</v>
      </c>
      <c r="BN15">
        <v>67.3</v>
      </c>
      <c r="BO15">
        <v>68.5</v>
      </c>
      <c r="BP15">
        <v>71</v>
      </c>
      <c r="BQ15">
        <v>67.900000000000006</v>
      </c>
      <c r="BR15">
        <v>68.2</v>
      </c>
      <c r="BS15">
        <v>74.900000000000006</v>
      </c>
      <c r="BT15">
        <v>69.3</v>
      </c>
      <c r="BU15">
        <v>72</v>
      </c>
      <c r="BV15">
        <v>69.599999999999994</v>
      </c>
      <c r="BW15">
        <v>68</v>
      </c>
      <c r="BX15">
        <v>69.2</v>
      </c>
      <c r="BY15">
        <v>67.5</v>
      </c>
      <c r="BZ15">
        <v>68.7</v>
      </c>
      <c r="CA15">
        <v>69.7</v>
      </c>
      <c r="CB15">
        <v>66.3</v>
      </c>
      <c r="CC15">
        <v>70.3</v>
      </c>
      <c r="CD15">
        <v>64.900000000000006</v>
      </c>
      <c r="CE15">
        <v>71.400000000000006</v>
      </c>
      <c r="CF15">
        <v>71.400000000000006</v>
      </c>
      <c r="CG15">
        <v>67.400000000000006</v>
      </c>
      <c r="CH15">
        <v>70.3</v>
      </c>
      <c r="CI15">
        <v>68.2</v>
      </c>
      <c r="CJ15">
        <v>77.400000000000006</v>
      </c>
      <c r="CK15">
        <v>66.3</v>
      </c>
      <c r="CL15">
        <v>73.5</v>
      </c>
      <c r="CM15">
        <v>71.3</v>
      </c>
      <c r="CN15">
        <v>67.599999999999994</v>
      </c>
      <c r="CO15">
        <v>69.8</v>
      </c>
      <c r="CP15">
        <v>66</v>
      </c>
      <c r="CQ15">
        <v>29.7</v>
      </c>
      <c r="CR15">
        <v>64.400000000000006</v>
      </c>
      <c r="CS15">
        <v>67</v>
      </c>
      <c r="CT15">
        <v>65</v>
      </c>
      <c r="CU15">
        <v>26.7</v>
      </c>
      <c r="CV15">
        <v>24.4</v>
      </c>
      <c r="CW15">
        <v>10.199999999999999</v>
      </c>
      <c r="CX15">
        <v>35.200000000000003</v>
      </c>
      <c r="CY15">
        <v>21.7</v>
      </c>
      <c r="CZ15">
        <v>39.4</v>
      </c>
      <c r="DA15">
        <v>19.3</v>
      </c>
      <c r="DB15">
        <v>39.9</v>
      </c>
      <c r="DC15">
        <v>45.4</v>
      </c>
      <c r="DD15">
        <v>42.7</v>
      </c>
      <c r="DE15">
        <v>42.7</v>
      </c>
      <c r="DF15">
        <v>41.3</v>
      </c>
      <c r="DG15">
        <v>57.1</v>
      </c>
      <c r="DH15">
        <v>55</v>
      </c>
      <c r="DI15">
        <v>50.2</v>
      </c>
      <c r="DJ15">
        <v>61.3</v>
      </c>
      <c r="DK15">
        <v>49.6</v>
      </c>
      <c r="DL15">
        <v>70.900000000000006</v>
      </c>
      <c r="DM15">
        <v>55.7</v>
      </c>
      <c r="DN15">
        <v>73.8</v>
      </c>
      <c r="DO15">
        <v>75</v>
      </c>
      <c r="DQ15">
        <v>83.6</v>
      </c>
      <c r="DR15">
        <v>80.599999999999994</v>
      </c>
      <c r="DS15">
        <v>70</v>
      </c>
      <c r="DT15">
        <v>81.599999999999994</v>
      </c>
      <c r="DU15">
        <v>78.3</v>
      </c>
      <c r="DV15">
        <v>83.2</v>
      </c>
      <c r="DW15">
        <v>76.7</v>
      </c>
      <c r="DX15">
        <v>80.2</v>
      </c>
      <c r="DZ15">
        <v>80.400000000000006</v>
      </c>
      <c r="EA15">
        <v>49.8</v>
      </c>
      <c r="EB15">
        <v>70.5</v>
      </c>
      <c r="EC15">
        <v>59.8</v>
      </c>
      <c r="ED15">
        <v>74.5</v>
      </c>
      <c r="EE15">
        <v>74.3</v>
      </c>
      <c r="EF15">
        <v>78.3</v>
      </c>
    </row>
    <row r="16" spans="1:136">
      <c r="A16" s="27"/>
      <c r="B16" t="s">
        <v>3</v>
      </c>
      <c r="D16">
        <v>20.100000000000001</v>
      </c>
      <c r="E16">
        <v>33.1</v>
      </c>
      <c r="F16">
        <v>58.6</v>
      </c>
      <c r="G16">
        <v>65.3</v>
      </c>
      <c r="H16">
        <v>64.2</v>
      </c>
      <c r="I16">
        <v>60.1</v>
      </c>
      <c r="J16">
        <v>60.8</v>
      </c>
      <c r="K16">
        <v>10.5</v>
      </c>
      <c r="L16">
        <v>15.9</v>
      </c>
      <c r="M16">
        <v>24.7</v>
      </c>
      <c r="N16">
        <v>28.5</v>
      </c>
      <c r="O16">
        <v>31.6</v>
      </c>
      <c r="P16">
        <v>37.4</v>
      </c>
      <c r="Q16">
        <v>36.4</v>
      </c>
      <c r="R16">
        <v>21.1</v>
      </c>
      <c r="S16">
        <v>18.2</v>
      </c>
      <c r="T16">
        <v>21.6</v>
      </c>
      <c r="U16">
        <v>20.399999999999999</v>
      </c>
      <c r="V16">
        <v>21.3</v>
      </c>
      <c r="W16">
        <v>9.1999999999999993</v>
      </c>
      <c r="X16">
        <v>25.1</v>
      </c>
      <c r="Y16">
        <v>19</v>
      </c>
      <c r="Z16">
        <v>27.3</v>
      </c>
      <c r="AA16">
        <v>28.5</v>
      </c>
      <c r="AB16">
        <v>24.3</v>
      </c>
      <c r="AC16">
        <v>20.5</v>
      </c>
      <c r="AD16">
        <v>25.9</v>
      </c>
      <c r="AE16">
        <v>23.7</v>
      </c>
      <c r="AF16">
        <v>29.3</v>
      </c>
      <c r="AG16">
        <v>28.4</v>
      </c>
      <c r="AH16">
        <v>33.799999999999997</v>
      </c>
      <c r="AI16">
        <v>30.4</v>
      </c>
      <c r="AJ16">
        <v>57.2</v>
      </c>
      <c r="AK16">
        <v>65.099999999999994</v>
      </c>
      <c r="AL16">
        <v>72</v>
      </c>
      <c r="AM16">
        <v>57.8</v>
      </c>
      <c r="AN16">
        <v>59.8</v>
      </c>
      <c r="AO16">
        <v>42.9</v>
      </c>
      <c r="AP16">
        <v>44.6</v>
      </c>
      <c r="AQ16">
        <v>40.1</v>
      </c>
      <c r="AR16">
        <v>64</v>
      </c>
      <c r="AS16">
        <v>60</v>
      </c>
      <c r="AT16">
        <v>59.8</v>
      </c>
      <c r="AU16">
        <v>61.2</v>
      </c>
      <c r="AV16">
        <v>58.8</v>
      </c>
      <c r="AW16">
        <v>57.6</v>
      </c>
      <c r="AX16">
        <v>61.3</v>
      </c>
      <c r="AY16">
        <v>66.3</v>
      </c>
      <c r="AZ16">
        <v>66.599999999999994</v>
      </c>
      <c r="BA16">
        <v>72.7</v>
      </c>
      <c r="BB16">
        <v>68.900000000000006</v>
      </c>
      <c r="BC16">
        <v>70.3</v>
      </c>
      <c r="BD16">
        <v>70.099999999999994</v>
      </c>
      <c r="BE16">
        <v>67.8</v>
      </c>
      <c r="BF16">
        <v>65.099999999999994</v>
      </c>
      <c r="BG16">
        <v>66.8</v>
      </c>
      <c r="BH16">
        <v>67.3</v>
      </c>
      <c r="BI16">
        <v>69.5</v>
      </c>
      <c r="BJ16">
        <v>70.5</v>
      </c>
      <c r="BK16">
        <v>71.400000000000006</v>
      </c>
      <c r="BL16">
        <v>72.3</v>
      </c>
      <c r="BM16">
        <v>66.900000000000006</v>
      </c>
      <c r="BN16">
        <v>65.099999999999994</v>
      </c>
      <c r="BO16">
        <v>64.8</v>
      </c>
      <c r="BP16">
        <v>69.5</v>
      </c>
      <c r="BQ16">
        <v>72.5</v>
      </c>
      <c r="BR16">
        <v>72.099999999999994</v>
      </c>
      <c r="BS16">
        <v>75.099999999999994</v>
      </c>
      <c r="BT16">
        <v>71</v>
      </c>
      <c r="BU16">
        <v>72.900000000000006</v>
      </c>
      <c r="BV16">
        <v>69.099999999999994</v>
      </c>
      <c r="BW16">
        <v>69.2</v>
      </c>
      <c r="BX16">
        <v>70.099999999999994</v>
      </c>
      <c r="BY16">
        <v>70.400000000000006</v>
      </c>
      <c r="BZ16">
        <v>70.2</v>
      </c>
      <c r="CA16">
        <v>70.3</v>
      </c>
      <c r="CB16">
        <v>70.2</v>
      </c>
      <c r="CC16">
        <v>67.8</v>
      </c>
      <c r="CD16">
        <v>70.2</v>
      </c>
      <c r="CE16">
        <v>70.400000000000006</v>
      </c>
      <c r="CF16">
        <v>68.3</v>
      </c>
      <c r="CG16">
        <v>69.900000000000006</v>
      </c>
      <c r="CH16">
        <v>69.5</v>
      </c>
      <c r="CI16">
        <v>70.3</v>
      </c>
      <c r="CJ16">
        <v>77.5</v>
      </c>
      <c r="CK16">
        <v>61.2</v>
      </c>
      <c r="CL16">
        <v>73.099999999999994</v>
      </c>
      <c r="CM16">
        <v>73.400000000000006</v>
      </c>
      <c r="CN16">
        <v>69.8</v>
      </c>
      <c r="CO16">
        <v>67.8</v>
      </c>
      <c r="CP16">
        <v>72.099999999999994</v>
      </c>
      <c r="CQ16">
        <v>39.6</v>
      </c>
      <c r="CR16">
        <v>69.8</v>
      </c>
      <c r="CS16">
        <v>68.400000000000006</v>
      </c>
      <c r="CT16">
        <v>60.7</v>
      </c>
      <c r="CU16">
        <v>14.2</v>
      </c>
      <c r="CV16">
        <v>29.3</v>
      </c>
      <c r="CW16">
        <v>1.1000000000000001</v>
      </c>
      <c r="CX16">
        <v>9.5</v>
      </c>
      <c r="CY16">
        <v>8.5</v>
      </c>
      <c r="CZ16">
        <v>8.6</v>
      </c>
      <c r="DA16">
        <v>3.1</v>
      </c>
      <c r="DB16">
        <v>3.6</v>
      </c>
      <c r="DC16">
        <v>2.8</v>
      </c>
      <c r="DD16">
        <v>5.7</v>
      </c>
      <c r="DE16">
        <v>5.7</v>
      </c>
      <c r="DF16">
        <v>22.6</v>
      </c>
      <c r="DG16">
        <v>45.6</v>
      </c>
      <c r="DH16">
        <v>42</v>
      </c>
      <c r="DI16">
        <v>45.7</v>
      </c>
      <c r="DJ16">
        <v>59</v>
      </c>
      <c r="DK16">
        <v>57.4</v>
      </c>
      <c r="DL16">
        <v>68.8</v>
      </c>
      <c r="DM16">
        <v>51</v>
      </c>
      <c r="DN16">
        <v>68.7</v>
      </c>
      <c r="DO16">
        <v>62.6</v>
      </c>
      <c r="DQ16">
        <v>72.599999999999994</v>
      </c>
      <c r="DR16">
        <v>76.400000000000006</v>
      </c>
      <c r="DS16">
        <v>64.599999999999994</v>
      </c>
      <c r="DT16">
        <v>78.8</v>
      </c>
      <c r="DU16">
        <v>71.099999999999994</v>
      </c>
      <c r="DV16">
        <v>80.599999999999994</v>
      </c>
      <c r="DW16">
        <v>76.400000000000006</v>
      </c>
      <c r="DX16">
        <v>80</v>
      </c>
      <c r="DZ16">
        <v>76.8</v>
      </c>
      <c r="EA16">
        <v>62.7</v>
      </c>
      <c r="EB16">
        <v>76.400000000000006</v>
      </c>
      <c r="EC16">
        <v>60.8</v>
      </c>
      <c r="ED16">
        <v>71.2</v>
      </c>
      <c r="EE16">
        <v>70.099999999999994</v>
      </c>
      <c r="EF16">
        <v>70.5</v>
      </c>
    </row>
    <row r="17" spans="1:136">
      <c r="A17" s="27" t="s">
        <v>109</v>
      </c>
      <c r="B17" t="s">
        <v>4</v>
      </c>
      <c r="D17">
        <v>17.399999999999999</v>
      </c>
      <c r="E17">
        <v>41.7</v>
      </c>
      <c r="F17">
        <v>54.7</v>
      </c>
      <c r="G17">
        <v>68.400000000000006</v>
      </c>
      <c r="H17">
        <v>65.2</v>
      </c>
      <c r="I17">
        <v>45.1</v>
      </c>
      <c r="J17">
        <v>30.6</v>
      </c>
      <c r="K17">
        <v>65.099999999999994</v>
      </c>
      <c r="L17">
        <v>56.4</v>
      </c>
      <c r="M17">
        <v>45.3</v>
      </c>
      <c r="N17">
        <v>50.1</v>
      </c>
      <c r="O17">
        <v>55.8</v>
      </c>
      <c r="P17">
        <v>79.099999999999994</v>
      </c>
      <c r="Q17">
        <v>65.099999999999994</v>
      </c>
      <c r="R17">
        <v>67</v>
      </c>
      <c r="S17">
        <v>59.3</v>
      </c>
      <c r="T17">
        <v>66.8</v>
      </c>
      <c r="U17">
        <v>70.099999999999994</v>
      </c>
      <c r="V17">
        <v>70.2</v>
      </c>
      <c r="W17">
        <v>68.3</v>
      </c>
      <c r="X17">
        <v>78.900000000000006</v>
      </c>
      <c r="Y17">
        <v>67.7</v>
      </c>
      <c r="Z17">
        <v>76.3</v>
      </c>
      <c r="AA17">
        <v>71.2</v>
      </c>
      <c r="AB17">
        <v>68.3</v>
      </c>
      <c r="AC17">
        <v>67.5</v>
      </c>
      <c r="AD17">
        <v>74.2</v>
      </c>
      <c r="AE17">
        <v>62.3</v>
      </c>
      <c r="AF17">
        <v>70.3</v>
      </c>
      <c r="AG17">
        <v>68.5</v>
      </c>
      <c r="AH17">
        <v>72.2</v>
      </c>
      <c r="AI17">
        <v>71.2</v>
      </c>
      <c r="AJ17">
        <v>67.5</v>
      </c>
      <c r="AK17">
        <v>73.3</v>
      </c>
      <c r="AL17">
        <v>74.5</v>
      </c>
      <c r="AM17">
        <v>62.1</v>
      </c>
      <c r="AN17">
        <v>71.400000000000006</v>
      </c>
      <c r="AO17">
        <v>61.3</v>
      </c>
      <c r="AP17">
        <v>64.3</v>
      </c>
      <c r="AQ17">
        <v>69.7</v>
      </c>
      <c r="AR17">
        <v>69.2</v>
      </c>
      <c r="AS17">
        <v>67.7</v>
      </c>
      <c r="AT17">
        <v>68.3</v>
      </c>
      <c r="AU17">
        <v>67.5</v>
      </c>
      <c r="AV17">
        <v>71.5</v>
      </c>
      <c r="AW17">
        <v>71.2</v>
      </c>
      <c r="AX17">
        <v>75.3</v>
      </c>
      <c r="AY17">
        <v>70.599999999999994</v>
      </c>
      <c r="AZ17">
        <v>69.099999999999994</v>
      </c>
      <c r="BA17">
        <v>75.400000000000006</v>
      </c>
      <c r="BB17">
        <v>69.8</v>
      </c>
      <c r="BC17">
        <v>68.7</v>
      </c>
      <c r="BD17">
        <v>71.3</v>
      </c>
      <c r="BE17">
        <v>70.099999999999994</v>
      </c>
      <c r="BF17">
        <v>68.3</v>
      </c>
      <c r="BG17">
        <v>66.5</v>
      </c>
      <c r="BH17">
        <v>70.2</v>
      </c>
      <c r="BI17">
        <v>65.599999999999994</v>
      </c>
      <c r="BJ17">
        <v>67.2</v>
      </c>
      <c r="BK17">
        <v>70.400000000000006</v>
      </c>
      <c r="BL17">
        <v>71.2</v>
      </c>
      <c r="BM17">
        <v>70.2</v>
      </c>
      <c r="BN17">
        <v>65.8</v>
      </c>
      <c r="BO17">
        <v>66.8</v>
      </c>
      <c r="BP17">
        <v>72</v>
      </c>
      <c r="BQ17">
        <v>73.099999999999994</v>
      </c>
      <c r="BR17">
        <v>70.3</v>
      </c>
      <c r="BS17">
        <v>76.599999999999994</v>
      </c>
      <c r="BT17">
        <v>68.900000000000006</v>
      </c>
      <c r="BU17">
        <v>71.900000000000006</v>
      </c>
      <c r="BV17">
        <v>70.7</v>
      </c>
      <c r="BW17">
        <v>70</v>
      </c>
      <c r="BX17">
        <v>72.3</v>
      </c>
      <c r="BY17">
        <v>71.2</v>
      </c>
      <c r="BZ17">
        <v>68.7</v>
      </c>
      <c r="CA17">
        <v>67.8</v>
      </c>
      <c r="CB17">
        <v>70.099999999999994</v>
      </c>
      <c r="CC17">
        <v>70.2</v>
      </c>
      <c r="CD17">
        <v>69.3</v>
      </c>
      <c r="CE17">
        <v>68.5</v>
      </c>
      <c r="CF17">
        <v>69.900000000000006</v>
      </c>
      <c r="CG17">
        <v>68.7</v>
      </c>
      <c r="CH17">
        <v>73</v>
      </c>
      <c r="CI17">
        <v>71.2</v>
      </c>
      <c r="CJ17">
        <v>77.5</v>
      </c>
      <c r="CK17">
        <v>64.900000000000006</v>
      </c>
      <c r="CL17">
        <v>72.400000000000006</v>
      </c>
      <c r="CM17">
        <v>70.3</v>
      </c>
      <c r="CN17">
        <v>70.3</v>
      </c>
      <c r="CO17">
        <v>70.3</v>
      </c>
      <c r="CP17">
        <v>68.599999999999994</v>
      </c>
      <c r="CQ17">
        <v>31.3</v>
      </c>
      <c r="CR17">
        <v>39.299999999999997</v>
      </c>
      <c r="CS17">
        <v>38.200000000000003</v>
      </c>
      <c r="CT17">
        <v>40.200000000000003</v>
      </c>
      <c r="CU17">
        <v>19</v>
      </c>
      <c r="CV17">
        <v>44.8</v>
      </c>
      <c r="CW17">
        <v>3.2</v>
      </c>
      <c r="CX17">
        <v>9.4</v>
      </c>
      <c r="CY17">
        <v>9.1999999999999993</v>
      </c>
      <c r="CZ17">
        <v>6.9</v>
      </c>
      <c r="DA17">
        <v>3.3</v>
      </c>
      <c r="DB17">
        <v>7.7</v>
      </c>
      <c r="DC17">
        <v>29</v>
      </c>
      <c r="DD17">
        <v>21.6</v>
      </c>
      <c r="DE17">
        <v>21.6</v>
      </c>
      <c r="DF17">
        <v>35.5</v>
      </c>
      <c r="DG17">
        <v>27</v>
      </c>
      <c r="DH17">
        <v>35.6</v>
      </c>
      <c r="DI17">
        <v>35.6</v>
      </c>
      <c r="DJ17">
        <v>24.3</v>
      </c>
      <c r="DK17">
        <v>27.1</v>
      </c>
      <c r="DL17">
        <v>50.4</v>
      </c>
      <c r="DM17">
        <v>35.700000000000003</v>
      </c>
      <c r="DN17">
        <v>60.2</v>
      </c>
      <c r="DO17">
        <v>57</v>
      </c>
      <c r="DQ17">
        <v>68.3</v>
      </c>
      <c r="DR17">
        <v>67</v>
      </c>
      <c r="DS17">
        <v>45.2</v>
      </c>
      <c r="DT17">
        <v>71</v>
      </c>
      <c r="DU17">
        <v>52.3</v>
      </c>
      <c r="DV17">
        <v>73.7</v>
      </c>
      <c r="DW17">
        <v>58.5</v>
      </c>
      <c r="DX17">
        <v>64.400000000000006</v>
      </c>
      <c r="DZ17">
        <v>78.2</v>
      </c>
      <c r="EA17">
        <v>65</v>
      </c>
      <c r="EB17">
        <v>67.400000000000006</v>
      </c>
      <c r="EC17">
        <v>64.3</v>
      </c>
      <c r="ED17">
        <v>70.599999999999994</v>
      </c>
      <c r="EE17">
        <v>67.8</v>
      </c>
      <c r="EF17">
        <v>78.3</v>
      </c>
    </row>
    <row r="18" spans="1:136">
      <c r="A18" s="27"/>
      <c r="B18" t="s">
        <v>5</v>
      </c>
      <c r="D18">
        <v>23.4</v>
      </c>
      <c r="E18">
        <v>38.9</v>
      </c>
      <c r="F18">
        <v>51.7</v>
      </c>
      <c r="G18">
        <v>65.3</v>
      </c>
      <c r="H18">
        <v>62.8</v>
      </c>
      <c r="I18">
        <v>54.5</v>
      </c>
      <c r="J18">
        <v>64.599999999999994</v>
      </c>
      <c r="K18">
        <v>69.8</v>
      </c>
      <c r="L18">
        <v>51.2</v>
      </c>
      <c r="M18">
        <v>60.3</v>
      </c>
      <c r="N18">
        <v>55.7</v>
      </c>
      <c r="O18">
        <v>63.3</v>
      </c>
      <c r="P18">
        <v>80.2</v>
      </c>
      <c r="Q18">
        <v>75.599999999999994</v>
      </c>
      <c r="R18">
        <v>76.2</v>
      </c>
      <c r="S18">
        <v>63.1</v>
      </c>
      <c r="T18">
        <v>69.099999999999994</v>
      </c>
      <c r="U18">
        <v>65.7</v>
      </c>
      <c r="V18">
        <v>69.3</v>
      </c>
      <c r="W18">
        <v>61.8</v>
      </c>
      <c r="X18">
        <v>74.7</v>
      </c>
      <c r="Y18">
        <v>64.7</v>
      </c>
      <c r="Z18">
        <v>76.7</v>
      </c>
      <c r="AA18">
        <v>73.400000000000006</v>
      </c>
      <c r="AB18">
        <v>70.2</v>
      </c>
      <c r="AC18">
        <v>71.400000000000006</v>
      </c>
      <c r="AD18">
        <v>70.7</v>
      </c>
      <c r="AE18">
        <v>59.3</v>
      </c>
      <c r="AF18">
        <v>70.599999999999994</v>
      </c>
      <c r="AG18">
        <v>71.400000000000006</v>
      </c>
      <c r="AH18">
        <v>71.7</v>
      </c>
      <c r="AI18">
        <v>69.7</v>
      </c>
      <c r="AJ18">
        <v>70.099999999999994</v>
      </c>
      <c r="AK18">
        <v>73.400000000000006</v>
      </c>
      <c r="AL18">
        <v>72.400000000000006</v>
      </c>
      <c r="AM18">
        <v>62.1</v>
      </c>
      <c r="AN18">
        <v>71.099999999999994</v>
      </c>
      <c r="AO18">
        <v>63.5</v>
      </c>
      <c r="AP18">
        <v>67.8</v>
      </c>
      <c r="AQ18">
        <v>73.2</v>
      </c>
      <c r="AR18">
        <v>70.900000000000006</v>
      </c>
      <c r="AS18">
        <v>71.3</v>
      </c>
      <c r="AT18">
        <v>70.3</v>
      </c>
      <c r="AU18">
        <v>68.2</v>
      </c>
      <c r="AV18">
        <v>72.5</v>
      </c>
      <c r="AW18">
        <v>73.400000000000006</v>
      </c>
      <c r="AX18">
        <v>68.5</v>
      </c>
      <c r="AY18">
        <v>70.3</v>
      </c>
      <c r="AZ18">
        <v>69.7</v>
      </c>
      <c r="BA18">
        <v>75.2</v>
      </c>
      <c r="BB18">
        <v>68.3</v>
      </c>
      <c r="BC18">
        <v>66.900000000000006</v>
      </c>
      <c r="BD18">
        <v>72.099999999999994</v>
      </c>
      <c r="BE18">
        <v>70.400000000000006</v>
      </c>
      <c r="BF18">
        <v>70.8</v>
      </c>
      <c r="BG18">
        <v>67.099999999999994</v>
      </c>
      <c r="BH18">
        <v>65.8</v>
      </c>
      <c r="BI18">
        <v>67.099999999999994</v>
      </c>
      <c r="BJ18">
        <v>65.099999999999994</v>
      </c>
      <c r="BK18">
        <v>67.3</v>
      </c>
      <c r="BL18">
        <v>70.3</v>
      </c>
      <c r="BM18">
        <v>69.3</v>
      </c>
      <c r="BN18">
        <v>65.7</v>
      </c>
      <c r="BO18">
        <v>66.5</v>
      </c>
      <c r="BP18">
        <v>70.3</v>
      </c>
      <c r="BQ18">
        <v>62.8</v>
      </c>
      <c r="BR18">
        <v>65.400000000000006</v>
      </c>
      <c r="BS18">
        <v>75.099999999999994</v>
      </c>
      <c r="BT18">
        <v>66.099999999999994</v>
      </c>
      <c r="BU18">
        <v>73.2</v>
      </c>
      <c r="BV18">
        <v>70.400000000000006</v>
      </c>
      <c r="BW18">
        <v>69.400000000000006</v>
      </c>
      <c r="BX18">
        <v>73.400000000000006</v>
      </c>
      <c r="BY18">
        <v>73.400000000000006</v>
      </c>
      <c r="BZ18">
        <v>74.2</v>
      </c>
      <c r="CA18">
        <v>70.3</v>
      </c>
      <c r="CB18">
        <v>70</v>
      </c>
      <c r="CC18">
        <v>67.8</v>
      </c>
      <c r="CD18">
        <v>71.400000000000006</v>
      </c>
      <c r="CE18">
        <v>66.5</v>
      </c>
      <c r="CF18">
        <v>68.400000000000006</v>
      </c>
      <c r="CG18">
        <v>70.099999999999994</v>
      </c>
      <c r="CH18">
        <v>74.7</v>
      </c>
      <c r="CI18">
        <v>71.2</v>
      </c>
      <c r="CJ18">
        <v>76.3</v>
      </c>
      <c r="CK18">
        <v>68.5</v>
      </c>
      <c r="CL18">
        <v>71.599999999999994</v>
      </c>
      <c r="CM18">
        <v>71.2</v>
      </c>
      <c r="CN18">
        <v>72.5</v>
      </c>
      <c r="CO18">
        <v>71.3</v>
      </c>
      <c r="CP18">
        <v>63</v>
      </c>
      <c r="CQ18">
        <v>39.299999999999997</v>
      </c>
      <c r="CR18">
        <v>40.299999999999997</v>
      </c>
      <c r="CS18">
        <v>55.9</v>
      </c>
      <c r="CT18">
        <v>59</v>
      </c>
      <c r="CU18">
        <v>55.4</v>
      </c>
      <c r="CV18">
        <v>50.5</v>
      </c>
      <c r="CX18">
        <v>20.9</v>
      </c>
      <c r="DZ18">
        <v>7</v>
      </c>
    </row>
    <row r="19" spans="1:136">
      <c r="A19" s="27"/>
      <c r="B19" t="s">
        <v>6</v>
      </c>
      <c r="D19">
        <v>20.8</v>
      </c>
      <c r="E19">
        <v>51.9</v>
      </c>
      <c r="F19">
        <v>62.5</v>
      </c>
      <c r="G19">
        <v>70.400000000000006</v>
      </c>
      <c r="H19">
        <v>68.099999999999994</v>
      </c>
      <c r="I19">
        <v>65.400000000000006</v>
      </c>
      <c r="J19">
        <v>58.4</v>
      </c>
      <c r="K19">
        <v>70.099999999999994</v>
      </c>
      <c r="L19">
        <v>50.5</v>
      </c>
      <c r="M19">
        <v>57.3</v>
      </c>
      <c r="N19">
        <v>51.4</v>
      </c>
      <c r="O19">
        <v>70.400000000000006</v>
      </c>
      <c r="P19">
        <v>80.099999999999994</v>
      </c>
      <c r="Q19">
        <v>61.4</v>
      </c>
      <c r="R19">
        <v>74.8</v>
      </c>
      <c r="S19">
        <v>66.3</v>
      </c>
      <c r="T19">
        <v>69.599999999999994</v>
      </c>
      <c r="U19">
        <v>68.3</v>
      </c>
      <c r="V19">
        <v>70.2</v>
      </c>
      <c r="W19">
        <v>59.6</v>
      </c>
      <c r="X19">
        <v>76.099999999999994</v>
      </c>
      <c r="Y19">
        <v>60.6</v>
      </c>
      <c r="Z19">
        <v>78.099999999999994</v>
      </c>
      <c r="AA19">
        <v>69.7</v>
      </c>
      <c r="AB19">
        <v>70.099999999999994</v>
      </c>
      <c r="AC19">
        <v>72.099999999999994</v>
      </c>
      <c r="AD19">
        <v>68.900000000000006</v>
      </c>
      <c r="AE19">
        <v>55.8</v>
      </c>
      <c r="AF19">
        <v>66.400000000000006</v>
      </c>
      <c r="AG19">
        <v>67.5</v>
      </c>
      <c r="AH19">
        <v>73.900000000000006</v>
      </c>
      <c r="AI19">
        <v>71.2</v>
      </c>
      <c r="AJ19">
        <v>72.400000000000006</v>
      </c>
      <c r="AK19">
        <v>72.099999999999994</v>
      </c>
      <c r="AL19">
        <v>70</v>
      </c>
      <c r="AM19">
        <v>60</v>
      </c>
      <c r="AN19">
        <v>71.900000000000006</v>
      </c>
      <c r="AO19">
        <v>66</v>
      </c>
      <c r="AP19">
        <v>68.099999999999994</v>
      </c>
      <c r="AQ19">
        <v>70.099999999999994</v>
      </c>
      <c r="AR19">
        <v>69.900000000000006</v>
      </c>
      <c r="AS19">
        <v>71.900000000000006</v>
      </c>
      <c r="AT19">
        <v>73.900000000000006</v>
      </c>
      <c r="AU19">
        <v>70.3</v>
      </c>
      <c r="AV19">
        <v>69.599999999999994</v>
      </c>
      <c r="AW19">
        <v>65.400000000000006</v>
      </c>
      <c r="AX19">
        <v>70.8</v>
      </c>
      <c r="AY19">
        <v>71.2</v>
      </c>
      <c r="AZ19">
        <v>70.400000000000006</v>
      </c>
      <c r="BA19">
        <v>70.400000000000006</v>
      </c>
      <c r="BB19">
        <v>67.099999999999994</v>
      </c>
      <c r="BC19">
        <v>65.099999999999994</v>
      </c>
      <c r="BD19">
        <v>70.3</v>
      </c>
      <c r="BE19">
        <v>70.7</v>
      </c>
      <c r="BF19">
        <v>71.2</v>
      </c>
      <c r="BG19">
        <v>63.4</v>
      </c>
      <c r="BH19">
        <v>68.900000000000006</v>
      </c>
      <c r="BI19">
        <v>67.2</v>
      </c>
      <c r="BJ19">
        <v>68.7</v>
      </c>
      <c r="BK19">
        <v>70.400000000000006</v>
      </c>
      <c r="BL19">
        <v>71.5</v>
      </c>
      <c r="BM19">
        <v>68.400000000000006</v>
      </c>
      <c r="BN19">
        <v>65.7</v>
      </c>
      <c r="BO19">
        <v>69.8</v>
      </c>
      <c r="BP19">
        <v>70.8</v>
      </c>
      <c r="BQ19">
        <v>66.099999999999994</v>
      </c>
      <c r="BR19">
        <v>71.2</v>
      </c>
      <c r="BS19">
        <v>74.2</v>
      </c>
      <c r="BT19">
        <v>64.900000000000006</v>
      </c>
      <c r="BU19">
        <v>72</v>
      </c>
      <c r="BV19">
        <v>69.7</v>
      </c>
      <c r="BW19">
        <v>71.400000000000006</v>
      </c>
      <c r="BX19">
        <v>65.7</v>
      </c>
      <c r="BY19">
        <v>68.599999999999994</v>
      </c>
      <c r="BZ19">
        <v>68.7</v>
      </c>
      <c r="CA19">
        <v>65.400000000000006</v>
      </c>
      <c r="CB19">
        <v>68.3</v>
      </c>
      <c r="CC19">
        <v>68.7</v>
      </c>
      <c r="CD19">
        <v>68.5</v>
      </c>
      <c r="CE19">
        <v>70.400000000000006</v>
      </c>
      <c r="CF19">
        <v>70.3</v>
      </c>
      <c r="CG19">
        <v>71.3</v>
      </c>
      <c r="CH19">
        <v>74.7</v>
      </c>
      <c r="CI19">
        <v>69.8</v>
      </c>
      <c r="CJ19">
        <v>77.400000000000006</v>
      </c>
      <c r="CK19">
        <v>50.2</v>
      </c>
      <c r="CL19">
        <v>68.400000000000006</v>
      </c>
      <c r="CM19">
        <v>69.8</v>
      </c>
      <c r="CN19">
        <v>70.400000000000006</v>
      </c>
      <c r="CO19">
        <v>70.400000000000006</v>
      </c>
      <c r="CP19">
        <v>76.900000000000006</v>
      </c>
      <c r="CQ19">
        <v>42</v>
      </c>
      <c r="CR19">
        <v>44.6</v>
      </c>
      <c r="CS19">
        <v>47.8</v>
      </c>
      <c r="CT19">
        <v>50.8</v>
      </c>
      <c r="CX19">
        <v>9.8000000000000007</v>
      </c>
      <c r="CY19">
        <v>11.6</v>
      </c>
      <c r="CZ19">
        <v>35.299999999999997</v>
      </c>
      <c r="DA19">
        <v>35.4</v>
      </c>
      <c r="DB19">
        <v>6.3</v>
      </c>
      <c r="DC19">
        <v>5</v>
      </c>
      <c r="DD19">
        <v>3.3</v>
      </c>
      <c r="DE19">
        <v>3.3</v>
      </c>
      <c r="DF19">
        <v>5.3</v>
      </c>
      <c r="DG19">
        <v>4</v>
      </c>
      <c r="DH19">
        <v>8.5</v>
      </c>
      <c r="DI19">
        <v>11.3</v>
      </c>
      <c r="DJ19">
        <v>10.4</v>
      </c>
      <c r="DK19">
        <v>21.3</v>
      </c>
      <c r="DL19">
        <v>51.9</v>
      </c>
      <c r="DM19">
        <v>14.3</v>
      </c>
      <c r="DN19">
        <v>13.5</v>
      </c>
      <c r="DO19">
        <v>18</v>
      </c>
      <c r="DQ19">
        <v>33.1</v>
      </c>
      <c r="DR19">
        <v>50.1</v>
      </c>
      <c r="DS19">
        <v>52</v>
      </c>
      <c r="DT19">
        <v>73</v>
      </c>
      <c r="DU19">
        <v>53.6</v>
      </c>
      <c r="DV19">
        <v>74.7</v>
      </c>
      <c r="DW19">
        <v>62.3</v>
      </c>
      <c r="DX19">
        <v>73.2</v>
      </c>
      <c r="DZ19">
        <v>75.900000000000006</v>
      </c>
      <c r="EA19">
        <v>49.5</v>
      </c>
      <c r="EB19">
        <v>69.3</v>
      </c>
      <c r="EC19">
        <v>60.8</v>
      </c>
      <c r="ED19">
        <v>70.3</v>
      </c>
      <c r="EE19">
        <v>72.400000000000006</v>
      </c>
      <c r="EF19">
        <v>75.3</v>
      </c>
    </row>
    <row r="20" spans="1:136">
      <c r="A20" s="27" t="s">
        <v>110</v>
      </c>
      <c r="B20" t="s">
        <v>7</v>
      </c>
      <c r="D20">
        <v>21.2</v>
      </c>
      <c r="E20">
        <v>54.3</v>
      </c>
      <c r="F20">
        <v>68.8</v>
      </c>
      <c r="G20">
        <v>71.2</v>
      </c>
      <c r="H20">
        <v>70.5</v>
      </c>
      <c r="I20">
        <v>67.099999999999994</v>
      </c>
      <c r="J20">
        <v>63.7</v>
      </c>
      <c r="K20">
        <v>13.5</v>
      </c>
      <c r="L20">
        <v>11.2</v>
      </c>
      <c r="M20">
        <v>21.5</v>
      </c>
      <c r="N20">
        <v>19.5</v>
      </c>
      <c r="O20">
        <v>22.6</v>
      </c>
      <c r="P20">
        <v>33.9</v>
      </c>
      <c r="Q20">
        <v>32.5</v>
      </c>
      <c r="R20">
        <v>24.2</v>
      </c>
      <c r="S20">
        <v>23.8</v>
      </c>
      <c r="T20">
        <v>22.1</v>
      </c>
      <c r="U20">
        <v>22</v>
      </c>
      <c r="V20">
        <v>22.4</v>
      </c>
      <c r="W20">
        <v>13.1</v>
      </c>
      <c r="X20">
        <v>19.100000000000001</v>
      </c>
      <c r="Y20">
        <v>10.4</v>
      </c>
      <c r="Z20">
        <v>14.1</v>
      </c>
      <c r="AA20">
        <v>11.2</v>
      </c>
      <c r="AB20">
        <v>16.5</v>
      </c>
      <c r="AC20">
        <v>13.2</v>
      </c>
      <c r="AD20">
        <v>15</v>
      </c>
      <c r="AE20">
        <v>18.8</v>
      </c>
      <c r="AF20">
        <v>17.2</v>
      </c>
      <c r="AG20">
        <v>18.5</v>
      </c>
      <c r="AH20">
        <v>42</v>
      </c>
      <c r="AI20">
        <v>40.6</v>
      </c>
      <c r="AJ20">
        <v>45.6</v>
      </c>
      <c r="AK20">
        <v>67.599999999999994</v>
      </c>
      <c r="AL20">
        <v>68.900000000000006</v>
      </c>
      <c r="AM20">
        <v>58.7</v>
      </c>
      <c r="AN20">
        <v>68.8</v>
      </c>
      <c r="AO20">
        <v>52</v>
      </c>
      <c r="AP20">
        <v>51.1</v>
      </c>
      <c r="AQ20">
        <v>51.3</v>
      </c>
      <c r="AR20">
        <v>65.3</v>
      </c>
      <c r="AS20">
        <v>52.2</v>
      </c>
      <c r="AT20">
        <v>60.9</v>
      </c>
      <c r="AU20">
        <v>67.400000000000006</v>
      </c>
      <c r="AV20">
        <v>64.7</v>
      </c>
      <c r="AW20">
        <v>63.4</v>
      </c>
      <c r="AX20">
        <v>65.7</v>
      </c>
      <c r="AY20">
        <v>62.8</v>
      </c>
      <c r="AZ20">
        <v>61.5</v>
      </c>
      <c r="BA20">
        <v>50.2</v>
      </c>
      <c r="BB20">
        <v>60.1</v>
      </c>
      <c r="BC20">
        <v>64.3</v>
      </c>
      <c r="BD20">
        <v>65.7</v>
      </c>
      <c r="BE20">
        <v>68.2</v>
      </c>
      <c r="BF20">
        <v>64.5</v>
      </c>
      <c r="BG20">
        <v>68.099999999999994</v>
      </c>
      <c r="BH20">
        <v>65.3</v>
      </c>
      <c r="BI20">
        <v>63</v>
      </c>
      <c r="BJ20">
        <v>68.7</v>
      </c>
      <c r="BK20">
        <v>65.7</v>
      </c>
      <c r="BL20">
        <v>68.2</v>
      </c>
      <c r="BM20">
        <v>64.8</v>
      </c>
      <c r="BN20">
        <v>65.900000000000006</v>
      </c>
      <c r="BO20">
        <v>66.400000000000006</v>
      </c>
      <c r="BP20">
        <v>69.3</v>
      </c>
      <c r="BQ20">
        <v>68.400000000000006</v>
      </c>
      <c r="BR20">
        <v>64.8</v>
      </c>
      <c r="BS20">
        <v>78.3</v>
      </c>
      <c r="BT20">
        <v>67.900000000000006</v>
      </c>
      <c r="BU20">
        <v>74.5</v>
      </c>
      <c r="BV20">
        <v>74</v>
      </c>
      <c r="BW20">
        <v>72.599999999999994</v>
      </c>
      <c r="BX20">
        <v>68.900000000000006</v>
      </c>
      <c r="BY20">
        <v>67.599999999999994</v>
      </c>
      <c r="BZ20">
        <v>66.900000000000006</v>
      </c>
      <c r="CA20">
        <v>65.3</v>
      </c>
      <c r="CB20">
        <v>65.2</v>
      </c>
      <c r="CC20">
        <v>70.099999999999994</v>
      </c>
      <c r="CD20">
        <v>70.2</v>
      </c>
      <c r="CE20">
        <v>64.8</v>
      </c>
      <c r="CF20">
        <v>70.400000000000006</v>
      </c>
      <c r="CG20">
        <v>72.099999999999994</v>
      </c>
      <c r="CH20">
        <v>73.7</v>
      </c>
      <c r="CI20">
        <v>70.099999999999994</v>
      </c>
      <c r="CJ20">
        <v>77</v>
      </c>
      <c r="CK20">
        <v>65.099999999999994</v>
      </c>
      <c r="CL20">
        <v>71.3</v>
      </c>
      <c r="CM20">
        <v>72.3</v>
      </c>
      <c r="CN20">
        <v>71.5</v>
      </c>
      <c r="CO20">
        <v>70.400000000000006</v>
      </c>
      <c r="CP20">
        <v>72</v>
      </c>
      <c r="CQ20">
        <v>48.3</v>
      </c>
      <c r="CR20">
        <v>68.900000000000006</v>
      </c>
      <c r="CS20">
        <v>58.2</v>
      </c>
      <c r="CT20">
        <v>65</v>
      </c>
      <c r="CU20">
        <v>11.5</v>
      </c>
      <c r="CV20">
        <v>29.8</v>
      </c>
      <c r="CX20">
        <v>54.4</v>
      </c>
      <c r="CY20">
        <v>60</v>
      </c>
      <c r="CZ20">
        <v>53.2</v>
      </c>
      <c r="DA20">
        <v>36.799999999999997</v>
      </c>
      <c r="DB20">
        <v>52.1</v>
      </c>
      <c r="DC20">
        <v>50.9</v>
      </c>
      <c r="DD20">
        <v>51.5</v>
      </c>
      <c r="DE20">
        <v>51.5</v>
      </c>
      <c r="DF20">
        <v>57.1</v>
      </c>
      <c r="DG20">
        <v>67.400000000000006</v>
      </c>
      <c r="DH20">
        <v>72.400000000000006</v>
      </c>
      <c r="DI20">
        <v>70.099999999999994</v>
      </c>
      <c r="DJ20">
        <v>73.3</v>
      </c>
      <c r="DK20">
        <v>74.3</v>
      </c>
      <c r="DL20">
        <v>81</v>
      </c>
      <c r="DM20">
        <v>66</v>
      </c>
      <c r="DN20">
        <v>79.599999999999994</v>
      </c>
      <c r="DO20">
        <v>79</v>
      </c>
      <c r="DQ20">
        <v>81.3</v>
      </c>
      <c r="DR20">
        <v>79.599999999999994</v>
      </c>
      <c r="DS20">
        <v>71.2</v>
      </c>
      <c r="DT20">
        <v>82.1</v>
      </c>
      <c r="DU20">
        <v>76.5</v>
      </c>
      <c r="DV20">
        <v>82.7</v>
      </c>
      <c r="DW20">
        <v>76.8</v>
      </c>
      <c r="DX20">
        <v>82.5</v>
      </c>
      <c r="DZ20">
        <v>81</v>
      </c>
      <c r="EA20">
        <v>71.900000000000006</v>
      </c>
      <c r="EB20">
        <v>74.2</v>
      </c>
      <c r="EC20">
        <v>63.4</v>
      </c>
      <c r="ED20">
        <v>72.3</v>
      </c>
      <c r="EE20">
        <v>71.2</v>
      </c>
      <c r="EF20">
        <v>71.3</v>
      </c>
    </row>
    <row r="21" spans="1:136">
      <c r="A21" s="27"/>
      <c r="B21" t="s">
        <v>8</v>
      </c>
      <c r="D21">
        <v>22.5</v>
      </c>
      <c r="E21">
        <v>56.6</v>
      </c>
      <c r="F21">
        <v>68.2</v>
      </c>
      <c r="G21">
        <v>68.400000000000006</v>
      </c>
      <c r="H21">
        <v>69.3</v>
      </c>
      <c r="I21">
        <v>70.3</v>
      </c>
      <c r="J21">
        <v>69</v>
      </c>
      <c r="K21">
        <v>18.2</v>
      </c>
      <c r="L21">
        <v>15.8</v>
      </c>
      <c r="M21">
        <v>26</v>
      </c>
      <c r="N21">
        <v>22.6</v>
      </c>
      <c r="O21">
        <v>27.4</v>
      </c>
      <c r="P21">
        <v>40.1</v>
      </c>
      <c r="Q21">
        <v>40.5</v>
      </c>
      <c r="R21">
        <v>30</v>
      </c>
      <c r="S21">
        <v>18.5</v>
      </c>
      <c r="T21">
        <v>23.6</v>
      </c>
      <c r="U21">
        <v>19.5</v>
      </c>
      <c r="V21">
        <v>19.7</v>
      </c>
      <c r="W21">
        <v>13.4</v>
      </c>
      <c r="X21">
        <v>20.6</v>
      </c>
      <c r="Y21">
        <v>9.6</v>
      </c>
      <c r="Z21">
        <v>12.3</v>
      </c>
      <c r="AA21">
        <v>14.3</v>
      </c>
      <c r="AB21">
        <v>8.6</v>
      </c>
      <c r="AC21">
        <v>10.1</v>
      </c>
      <c r="AD21">
        <v>10.3</v>
      </c>
      <c r="AE21">
        <v>18.100000000000001</v>
      </c>
      <c r="AF21">
        <v>16.7</v>
      </c>
      <c r="AG21">
        <v>19.5</v>
      </c>
      <c r="AH21">
        <v>16.2</v>
      </c>
      <c r="AI21">
        <v>18.5</v>
      </c>
      <c r="AJ21">
        <v>27.5</v>
      </c>
      <c r="AK21">
        <v>62.6</v>
      </c>
      <c r="AL21">
        <v>65</v>
      </c>
      <c r="AM21">
        <v>47.7</v>
      </c>
      <c r="AN21">
        <v>63.2</v>
      </c>
      <c r="AO21">
        <v>50.5</v>
      </c>
      <c r="AP21">
        <v>55.4</v>
      </c>
      <c r="AQ21">
        <v>55.6</v>
      </c>
      <c r="AR21">
        <v>67.5</v>
      </c>
      <c r="AS21">
        <v>53.8</v>
      </c>
      <c r="AT21">
        <v>46.2</v>
      </c>
      <c r="AU21">
        <v>64.099999999999994</v>
      </c>
      <c r="AV21">
        <v>59.2</v>
      </c>
      <c r="AW21">
        <v>59.2</v>
      </c>
      <c r="AX21">
        <v>61.2</v>
      </c>
      <c r="AY21">
        <v>63.7</v>
      </c>
      <c r="AZ21">
        <v>62.5</v>
      </c>
      <c r="BA21">
        <v>51.2</v>
      </c>
      <c r="BB21">
        <v>60.2</v>
      </c>
      <c r="BC21">
        <v>66.7</v>
      </c>
      <c r="BD21">
        <v>64.599999999999994</v>
      </c>
      <c r="BE21">
        <v>65.900000000000006</v>
      </c>
      <c r="BF21">
        <v>70.099999999999994</v>
      </c>
      <c r="BG21">
        <v>61.2</v>
      </c>
      <c r="BH21">
        <v>66.099999999999994</v>
      </c>
      <c r="BI21">
        <v>63.6</v>
      </c>
      <c r="BJ21">
        <v>57.6</v>
      </c>
      <c r="BK21">
        <v>60.4</v>
      </c>
      <c r="BL21">
        <v>68.7</v>
      </c>
      <c r="BM21">
        <v>70.7</v>
      </c>
      <c r="BN21">
        <v>67.2</v>
      </c>
      <c r="BO21">
        <v>66</v>
      </c>
      <c r="BP21">
        <v>69.099999999999994</v>
      </c>
      <c r="BQ21">
        <v>59.9</v>
      </c>
      <c r="BR21">
        <v>58.4</v>
      </c>
      <c r="BS21">
        <v>77.5</v>
      </c>
      <c r="BT21">
        <v>68.7</v>
      </c>
      <c r="BU21">
        <v>74.8</v>
      </c>
      <c r="BV21">
        <v>71.8</v>
      </c>
      <c r="BW21">
        <v>70.099999999999994</v>
      </c>
      <c r="BX21">
        <v>65.3</v>
      </c>
      <c r="BY21">
        <v>65.400000000000006</v>
      </c>
      <c r="BZ21">
        <v>65.2</v>
      </c>
      <c r="CA21">
        <v>67.5</v>
      </c>
      <c r="CB21">
        <v>68.7</v>
      </c>
      <c r="CC21">
        <v>65.7</v>
      </c>
      <c r="CD21">
        <v>67.3</v>
      </c>
      <c r="CE21">
        <v>70.7</v>
      </c>
      <c r="CF21">
        <v>73.599999999999994</v>
      </c>
      <c r="CG21">
        <v>70.400000000000006</v>
      </c>
      <c r="CH21">
        <v>75.8</v>
      </c>
      <c r="CI21">
        <v>72.7</v>
      </c>
      <c r="CJ21">
        <v>76.7</v>
      </c>
      <c r="CK21">
        <v>65.8</v>
      </c>
      <c r="CL21">
        <v>70.099999999999994</v>
      </c>
      <c r="CM21">
        <v>70.400000000000006</v>
      </c>
      <c r="CN21">
        <v>67.8</v>
      </c>
      <c r="CO21">
        <v>68.900000000000006</v>
      </c>
      <c r="CP21">
        <v>79.3</v>
      </c>
      <c r="CQ21">
        <v>54</v>
      </c>
      <c r="CR21">
        <v>62.1</v>
      </c>
      <c r="CS21">
        <v>64.3</v>
      </c>
      <c r="CT21">
        <v>61.6</v>
      </c>
      <c r="CU21">
        <v>47.5</v>
      </c>
      <c r="CV21">
        <v>15.5</v>
      </c>
      <c r="CX21">
        <v>56.4</v>
      </c>
      <c r="CY21">
        <v>43.7</v>
      </c>
      <c r="CZ21">
        <v>36</v>
      </c>
      <c r="DA21">
        <v>9.9</v>
      </c>
      <c r="DB21">
        <v>10.4</v>
      </c>
      <c r="DC21">
        <v>8.5</v>
      </c>
      <c r="DD21">
        <v>10.3</v>
      </c>
      <c r="DE21">
        <v>10.3</v>
      </c>
      <c r="DF21">
        <v>30.4</v>
      </c>
      <c r="DG21">
        <v>29.1</v>
      </c>
      <c r="DH21">
        <v>49</v>
      </c>
      <c r="DI21">
        <v>55.1</v>
      </c>
      <c r="DJ21">
        <v>68</v>
      </c>
      <c r="DK21">
        <v>59.6</v>
      </c>
      <c r="DL21">
        <v>75.2</v>
      </c>
      <c r="DM21">
        <v>49.5</v>
      </c>
      <c r="DN21">
        <v>73.2</v>
      </c>
      <c r="DO21">
        <v>73.2</v>
      </c>
      <c r="DQ21">
        <v>68</v>
      </c>
      <c r="DR21">
        <v>77.3</v>
      </c>
      <c r="DS21">
        <v>71</v>
      </c>
      <c r="DT21">
        <v>83.9</v>
      </c>
      <c r="DU21">
        <v>77</v>
      </c>
      <c r="DV21">
        <v>83.8</v>
      </c>
      <c r="DW21">
        <v>78.8</v>
      </c>
      <c r="DX21">
        <v>82.4</v>
      </c>
      <c r="DZ21">
        <v>80.099999999999994</v>
      </c>
      <c r="EA21">
        <v>72.3</v>
      </c>
      <c r="EB21">
        <v>73.5</v>
      </c>
      <c r="EC21">
        <v>68.400000000000006</v>
      </c>
      <c r="ED21">
        <v>75.400000000000006</v>
      </c>
      <c r="EE21">
        <v>73.5</v>
      </c>
      <c r="EF21">
        <v>73.400000000000006</v>
      </c>
    </row>
    <row r="22" spans="1:136">
      <c r="A22" s="27"/>
      <c r="B22" t="s">
        <v>9</v>
      </c>
      <c r="D22">
        <v>21.7</v>
      </c>
      <c r="E22">
        <v>51.2</v>
      </c>
      <c r="F22">
        <v>67.400000000000006</v>
      </c>
      <c r="G22">
        <v>70.2</v>
      </c>
      <c r="H22">
        <v>76.400000000000006</v>
      </c>
      <c r="I22">
        <v>66.400000000000006</v>
      </c>
      <c r="J22">
        <v>59.7</v>
      </c>
      <c r="K22">
        <v>19.3</v>
      </c>
      <c r="L22">
        <v>16.100000000000001</v>
      </c>
      <c r="M22">
        <v>9.6</v>
      </c>
      <c r="N22">
        <v>11.4</v>
      </c>
      <c r="O22">
        <v>13.6</v>
      </c>
      <c r="P22">
        <v>15.7</v>
      </c>
      <c r="Q22">
        <v>16.7</v>
      </c>
      <c r="R22">
        <v>16.3</v>
      </c>
      <c r="S22">
        <v>10.4</v>
      </c>
      <c r="T22">
        <v>12.2</v>
      </c>
      <c r="U22">
        <v>13.4</v>
      </c>
      <c r="V22">
        <v>14.6</v>
      </c>
      <c r="W22">
        <v>7.9</v>
      </c>
      <c r="X22">
        <v>18.399999999999999</v>
      </c>
      <c r="Y22">
        <v>6</v>
      </c>
      <c r="Z22">
        <v>8.8000000000000007</v>
      </c>
      <c r="AA22">
        <v>9.5</v>
      </c>
      <c r="AB22">
        <v>10.4</v>
      </c>
      <c r="AC22">
        <v>6.7</v>
      </c>
      <c r="AD22">
        <v>4.5</v>
      </c>
      <c r="AE22">
        <v>7.1</v>
      </c>
      <c r="AF22">
        <v>5.7</v>
      </c>
      <c r="AG22">
        <v>6.7</v>
      </c>
      <c r="AH22">
        <v>8.8000000000000007</v>
      </c>
      <c r="AI22">
        <v>10.1</v>
      </c>
      <c r="AJ22">
        <v>15.6</v>
      </c>
      <c r="AK22">
        <v>38.200000000000003</v>
      </c>
      <c r="AL22">
        <v>44</v>
      </c>
      <c r="AM22">
        <v>41</v>
      </c>
      <c r="AN22">
        <v>61.8</v>
      </c>
      <c r="AO22">
        <v>42.5</v>
      </c>
      <c r="AP22">
        <v>45.1</v>
      </c>
      <c r="AQ22">
        <v>45.7</v>
      </c>
      <c r="AR22">
        <v>67.099999999999994</v>
      </c>
      <c r="AS22">
        <v>41.6</v>
      </c>
      <c r="AT22">
        <v>49.9</v>
      </c>
      <c r="AU22">
        <v>45.2</v>
      </c>
      <c r="AV22">
        <v>51.7</v>
      </c>
      <c r="AW22">
        <v>51.2</v>
      </c>
      <c r="AX22">
        <v>56.2</v>
      </c>
      <c r="AY22">
        <v>53.6</v>
      </c>
      <c r="AZ22">
        <v>56.9</v>
      </c>
      <c r="BA22">
        <v>57.6</v>
      </c>
      <c r="BB22">
        <v>60.7</v>
      </c>
      <c r="BC22">
        <v>62.3</v>
      </c>
      <c r="BD22">
        <v>65.400000000000006</v>
      </c>
      <c r="BE22">
        <v>67.400000000000006</v>
      </c>
      <c r="BF22">
        <v>63.5</v>
      </c>
      <c r="BG22">
        <v>67.400000000000006</v>
      </c>
      <c r="BH22">
        <v>62.4</v>
      </c>
      <c r="BI22">
        <v>48.2</v>
      </c>
      <c r="BJ22">
        <v>57.7</v>
      </c>
      <c r="BK22">
        <v>57.5</v>
      </c>
      <c r="BL22">
        <v>63.4</v>
      </c>
      <c r="BM22">
        <v>64.3</v>
      </c>
      <c r="BN22">
        <v>65.400000000000006</v>
      </c>
      <c r="BO22">
        <v>60.8</v>
      </c>
      <c r="BP22">
        <v>66.099999999999994</v>
      </c>
      <c r="BQ22">
        <v>55</v>
      </c>
      <c r="BR22">
        <v>62.4</v>
      </c>
      <c r="BS22">
        <v>75.2</v>
      </c>
      <c r="BT22">
        <v>63.3</v>
      </c>
      <c r="BU22">
        <v>68.2</v>
      </c>
      <c r="BV22">
        <v>68.7</v>
      </c>
      <c r="BW22">
        <v>70.2</v>
      </c>
      <c r="BX22">
        <v>71.2</v>
      </c>
      <c r="BY22">
        <v>70.099999999999994</v>
      </c>
      <c r="BZ22">
        <v>70.3</v>
      </c>
      <c r="CA22">
        <v>67.8</v>
      </c>
      <c r="CB22">
        <v>70.2</v>
      </c>
      <c r="CC22">
        <v>70.2</v>
      </c>
      <c r="CD22">
        <v>68.7</v>
      </c>
      <c r="CE22">
        <v>71.2</v>
      </c>
      <c r="CF22">
        <v>69.7</v>
      </c>
      <c r="CG22">
        <v>71</v>
      </c>
      <c r="CH22">
        <v>68.2</v>
      </c>
      <c r="CI22">
        <v>67.400000000000006</v>
      </c>
      <c r="CJ22">
        <v>75.400000000000006</v>
      </c>
      <c r="CK22">
        <v>66.3</v>
      </c>
      <c r="CL22">
        <v>72.400000000000006</v>
      </c>
      <c r="CM22">
        <v>71.3</v>
      </c>
      <c r="CN22">
        <v>65.8</v>
      </c>
      <c r="CO22">
        <v>69.8</v>
      </c>
      <c r="CP22">
        <v>74.5</v>
      </c>
      <c r="CQ22">
        <v>54.4</v>
      </c>
      <c r="CR22">
        <v>56.9</v>
      </c>
      <c r="CS22">
        <v>70.099999999999994</v>
      </c>
      <c r="CT22">
        <v>56.3</v>
      </c>
      <c r="CU22">
        <v>53.2</v>
      </c>
      <c r="CV22">
        <v>13.6</v>
      </c>
      <c r="CX22">
        <v>48.8</v>
      </c>
      <c r="CY22">
        <v>29</v>
      </c>
      <c r="CZ22">
        <v>30.8</v>
      </c>
      <c r="DA22">
        <v>16.899999999999999</v>
      </c>
      <c r="DB22">
        <v>26.9</v>
      </c>
      <c r="DC22">
        <v>32</v>
      </c>
      <c r="DD22">
        <v>31.9</v>
      </c>
      <c r="DE22">
        <v>31.9</v>
      </c>
      <c r="DF22">
        <v>54.2</v>
      </c>
      <c r="DG22">
        <v>40.6</v>
      </c>
      <c r="DH22">
        <v>65.5</v>
      </c>
      <c r="DI22">
        <v>61.4</v>
      </c>
      <c r="DJ22">
        <v>72.2</v>
      </c>
      <c r="DK22">
        <v>71.5</v>
      </c>
      <c r="DL22">
        <v>78.5</v>
      </c>
      <c r="DM22">
        <v>69</v>
      </c>
      <c r="DN22">
        <v>79.3</v>
      </c>
      <c r="DO22">
        <v>77</v>
      </c>
      <c r="DQ22">
        <v>87.9</v>
      </c>
      <c r="DR22">
        <v>78.5</v>
      </c>
      <c r="DS22">
        <v>60.8</v>
      </c>
      <c r="DT22">
        <v>77.7</v>
      </c>
      <c r="DU22">
        <v>70.099999999999994</v>
      </c>
      <c r="DV22">
        <v>78.900000000000006</v>
      </c>
      <c r="DW22">
        <v>72.5</v>
      </c>
      <c r="DX22">
        <v>78</v>
      </c>
      <c r="DZ22">
        <v>77.7</v>
      </c>
      <c r="EA22">
        <v>71.400000000000006</v>
      </c>
      <c r="EB22">
        <v>70.3</v>
      </c>
      <c r="EC22">
        <v>58.7</v>
      </c>
      <c r="ED22">
        <v>67.5</v>
      </c>
      <c r="EE22">
        <v>70.5</v>
      </c>
      <c r="EF22">
        <v>80.400000000000006</v>
      </c>
    </row>
    <row r="23" spans="1:136">
      <c r="B23" t="s">
        <v>75</v>
      </c>
    </row>
    <row r="24" spans="1:136">
      <c r="B24" t="s">
        <v>28</v>
      </c>
      <c r="C24">
        <v>0</v>
      </c>
      <c r="D24">
        <v>1</v>
      </c>
      <c r="E24">
        <v>2</v>
      </c>
      <c r="F24">
        <v>3</v>
      </c>
      <c r="G24">
        <v>4</v>
      </c>
      <c r="H24">
        <v>5</v>
      </c>
      <c r="I24">
        <v>6</v>
      </c>
      <c r="J24">
        <v>7</v>
      </c>
      <c r="K24">
        <v>8</v>
      </c>
      <c r="L24">
        <v>9</v>
      </c>
      <c r="M24">
        <v>10</v>
      </c>
      <c r="N24">
        <v>11</v>
      </c>
      <c r="O24">
        <v>12</v>
      </c>
      <c r="P24">
        <v>13</v>
      </c>
      <c r="Q24">
        <v>14</v>
      </c>
      <c r="R24">
        <v>15</v>
      </c>
      <c r="S24">
        <v>16</v>
      </c>
      <c r="T24">
        <v>17</v>
      </c>
      <c r="U24">
        <v>18</v>
      </c>
      <c r="V24">
        <v>19</v>
      </c>
      <c r="W24">
        <v>20</v>
      </c>
      <c r="X24">
        <v>21</v>
      </c>
      <c r="Y24">
        <v>22</v>
      </c>
      <c r="Z24">
        <v>23</v>
      </c>
      <c r="AA24">
        <v>24</v>
      </c>
      <c r="AB24">
        <v>25</v>
      </c>
      <c r="AC24">
        <v>26</v>
      </c>
      <c r="AD24">
        <v>27</v>
      </c>
      <c r="AE24">
        <v>28</v>
      </c>
      <c r="AF24">
        <v>29</v>
      </c>
      <c r="AG24">
        <v>30</v>
      </c>
      <c r="AH24">
        <v>31</v>
      </c>
      <c r="AI24">
        <v>32</v>
      </c>
      <c r="AJ24">
        <v>33</v>
      </c>
      <c r="AK24">
        <v>34</v>
      </c>
      <c r="AL24">
        <v>35</v>
      </c>
      <c r="AM24">
        <v>36</v>
      </c>
      <c r="AN24">
        <v>37</v>
      </c>
      <c r="AO24">
        <v>38</v>
      </c>
      <c r="AP24">
        <v>39</v>
      </c>
      <c r="AQ24">
        <v>40</v>
      </c>
      <c r="AR24">
        <v>41</v>
      </c>
      <c r="AS24">
        <v>42</v>
      </c>
      <c r="AT24">
        <v>43</v>
      </c>
      <c r="AU24">
        <v>44</v>
      </c>
      <c r="AV24">
        <v>45</v>
      </c>
      <c r="AW24">
        <v>46</v>
      </c>
      <c r="AX24">
        <v>47</v>
      </c>
      <c r="AY24">
        <v>48</v>
      </c>
      <c r="AZ24">
        <v>49</v>
      </c>
      <c r="BA24">
        <v>50</v>
      </c>
      <c r="BB24">
        <v>51</v>
      </c>
      <c r="BC24">
        <v>52</v>
      </c>
      <c r="BD24">
        <v>53</v>
      </c>
      <c r="BE24">
        <v>54</v>
      </c>
      <c r="BF24">
        <v>55</v>
      </c>
      <c r="BG24">
        <v>56</v>
      </c>
      <c r="BH24">
        <v>57</v>
      </c>
      <c r="BI24">
        <v>58</v>
      </c>
      <c r="BJ24">
        <v>59</v>
      </c>
      <c r="BK24">
        <v>60</v>
      </c>
      <c r="BL24">
        <v>61</v>
      </c>
      <c r="BM24">
        <v>62</v>
      </c>
      <c r="BN24">
        <v>63</v>
      </c>
      <c r="BO24">
        <v>64</v>
      </c>
      <c r="BP24">
        <v>65</v>
      </c>
      <c r="BQ24">
        <v>66</v>
      </c>
      <c r="BR24">
        <v>67</v>
      </c>
      <c r="BS24">
        <v>68</v>
      </c>
      <c r="BT24">
        <v>69</v>
      </c>
      <c r="BU24">
        <v>70</v>
      </c>
      <c r="BV24">
        <v>71</v>
      </c>
      <c r="BW24">
        <v>72</v>
      </c>
      <c r="BX24">
        <v>73</v>
      </c>
      <c r="BY24">
        <v>74</v>
      </c>
      <c r="BZ24">
        <v>75</v>
      </c>
      <c r="CA24">
        <v>76</v>
      </c>
      <c r="CB24">
        <v>77</v>
      </c>
      <c r="CC24">
        <v>78</v>
      </c>
      <c r="CD24">
        <v>79</v>
      </c>
      <c r="CE24">
        <v>80</v>
      </c>
      <c r="CF24">
        <v>81</v>
      </c>
      <c r="CG24">
        <v>82</v>
      </c>
      <c r="CH24">
        <v>83</v>
      </c>
      <c r="CI24">
        <v>84</v>
      </c>
      <c r="CJ24">
        <v>85</v>
      </c>
      <c r="CK24">
        <v>86</v>
      </c>
      <c r="CL24">
        <v>87</v>
      </c>
      <c r="CM24">
        <v>88</v>
      </c>
      <c r="CN24">
        <v>89</v>
      </c>
      <c r="CO24">
        <v>90</v>
      </c>
      <c r="CP24">
        <v>91</v>
      </c>
      <c r="CQ24">
        <v>92</v>
      </c>
      <c r="CR24">
        <v>93</v>
      </c>
      <c r="CS24">
        <v>94</v>
      </c>
      <c r="CT24">
        <v>95</v>
      </c>
      <c r="CU24">
        <v>96</v>
      </c>
      <c r="CV24">
        <v>97</v>
      </c>
      <c r="CW24">
        <v>98</v>
      </c>
      <c r="CX24">
        <v>99</v>
      </c>
      <c r="CY24">
        <v>100</v>
      </c>
      <c r="CZ24">
        <v>101</v>
      </c>
      <c r="DA24">
        <v>102</v>
      </c>
      <c r="DB24">
        <v>103</v>
      </c>
      <c r="DC24">
        <v>104</v>
      </c>
      <c r="DD24">
        <v>105</v>
      </c>
      <c r="DE24">
        <v>106</v>
      </c>
      <c r="DF24">
        <v>107</v>
      </c>
      <c r="DG24">
        <v>108</v>
      </c>
      <c r="DH24">
        <v>109</v>
      </c>
      <c r="DI24">
        <v>110</v>
      </c>
      <c r="DJ24">
        <v>111</v>
      </c>
      <c r="DK24">
        <v>112</v>
      </c>
      <c r="DL24">
        <v>113</v>
      </c>
      <c r="DM24">
        <v>114</v>
      </c>
      <c r="DN24">
        <v>115</v>
      </c>
      <c r="DO24">
        <v>116</v>
      </c>
      <c r="DP24">
        <v>117</v>
      </c>
      <c r="DQ24">
        <v>118</v>
      </c>
      <c r="DR24">
        <v>119</v>
      </c>
      <c r="DS24">
        <v>120</v>
      </c>
      <c r="DT24">
        <v>121</v>
      </c>
      <c r="DU24">
        <v>122</v>
      </c>
      <c r="DV24">
        <v>123</v>
      </c>
      <c r="DW24">
        <v>124</v>
      </c>
      <c r="DX24">
        <v>125</v>
      </c>
      <c r="DY24">
        <v>126</v>
      </c>
      <c r="DZ24">
        <v>127</v>
      </c>
      <c r="EA24">
        <v>128</v>
      </c>
      <c r="EB24">
        <v>129</v>
      </c>
      <c r="EC24">
        <v>130</v>
      </c>
      <c r="ED24">
        <v>131</v>
      </c>
      <c r="EE24">
        <v>132</v>
      </c>
      <c r="EF24">
        <v>133</v>
      </c>
    </row>
    <row r="25" spans="1:136">
      <c r="B25" t="s">
        <v>27</v>
      </c>
      <c r="D25">
        <f t="shared" ref="D25:BO25" si="0">AVERAGE(D3:D5)</f>
        <v>2.158526983128424E-2</v>
      </c>
      <c r="E25">
        <f t="shared" si="0"/>
        <v>6.3047172328121709E-2</v>
      </c>
      <c r="F25">
        <f t="shared" si="0"/>
        <v>0.1209561470549483</v>
      </c>
      <c r="G25">
        <f t="shared" si="0"/>
        <v>0.15542684329874271</v>
      </c>
      <c r="H25">
        <f t="shared" si="0"/>
        <v>9.332211699451709E-2</v>
      </c>
      <c r="I25">
        <f t="shared" si="0"/>
        <v>6.1831821503952639E-2</v>
      </c>
      <c r="J25">
        <f t="shared" si="0"/>
        <v>5.8991897609501596E-2</v>
      </c>
      <c r="K25">
        <f t="shared" si="0"/>
        <v>4.2128610214432032E-2</v>
      </c>
      <c r="L25">
        <f t="shared" si="0"/>
        <v>4.8988251865188541E-3</v>
      </c>
      <c r="M25">
        <f t="shared" si="0"/>
        <v>2.7959058069624135E-2</v>
      </c>
      <c r="N25">
        <f t="shared" si="0"/>
        <v>2.6287200733445662E-2</v>
      </c>
      <c r="O25">
        <f t="shared" si="0"/>
        <v>3.1995249767001513E-3</v>
      </c>
      <c r="P25">
        <f t="shared" si="0"/>
        <v>2.4238875924807644E-2</v>
      </c>
      <c r="Q25">
        <f t="shared" si="0"/>
        <v>5.6763152893473799E-2</v>
      </c>
      <c r="R25">
        <f t="shared" si="0"/>
        <v>5.0381791388825281E-3</v>
      </c>
      <c r="S25">
        <f t="shared" si="0"/>
        <v>1.9880798473942206E-3</v>
      </c>
      <c r="T25">
        <f t="shared" si="0"/>
        <v>2.1288876128742079E-3</v>
      </c>
      <c r="U25">
        <f t="shared" si="0"/>
        <v>3.6425039059255443E-3</v>
      </c>
      <c r="V25">
        <f t="shared" si="0"/>
        <v>2.843270813622852E-3</v>
      </c>
      <c r="W25">
        <f t="shared" si="0"/>
        <v>3.270632114645363E-3</v>
      </c>
      <c r="X25">
        <f t="shared" si="0"/>
        <v>4.6095701051080927E-3</v>
      </c>
      <c r="Y25">
        <f t="shared" si="0"/>
        <v>1.4234046120525517E-3</v>
      </c>
      <c r="Z25">
        <f t="shared" si="0"/>
        <v>5.3783972224401714E-3</v>
      </c>
      <c r="AA25">
        <f t="shared" si="0"/>
        <v>2.6156706871071794E-3</v>
      </c>
      <c r="AB25">
        <f t="shared" si="0"/>
        <v>4.0441816652921443E-3</v>
      </c>
      <c r="AC25">
        <f t="shared" si="0"/>
        <v>4.6538717523680667E-3</v>
      </c>
      <c r="AD25">
        <f t="shared" si="0"/>
        <v>6.097102882631651E-3</v>
      </c>
      <c r="AE25">
        <f t="shared" si="0"/>
        <v>1.4916587089939086E-3</v>
      </c>
      <c r="AF25">
        <f t="shared" si="0"/>
        <v>5.9265371525907507E-3</v>
      </c>
      <c r="AG25">
        <f t="shared" si="0"/>
        <v>1.0864627309553399E-2</v>
      </c>
      <c r="AH25">
        <f t="shared" si="0"/>
        <v>1.65026303301113E-2</v>
      </c>
      <c r="AI25">
        <f t="shared" si="0"/>
        <v>3.307497355539684E-2</v>
      </c>
      <c r="AJ25">
        <f t="shared" si="0"/>
        <v>4.9101027015241626E-2</v>
      </c>
      <c r="AK25">
        <f t="shared" si="0"/>
        <v>5.6004683716969428E-2</v>
      </c>
      <c r="AL25">
        <f t="shared" si="0"/>
        <v>0.15543017389293207</v>
      </c>
      <c r="AM25">
        <f t="shared" si="0"/>
        <v>0.1025129936182461</v>
      </c>
      <c r="AN25">
        <f t="shared" si="0"/>
        <v>8.8363467441830823E-2</v>
      </c>
      <c r="AO25">
        <f t="shared" si="0"/>
        <v>6.4683639275079211E-2</v>
      </c>
      <c r="AP25">
        <f t="shared" si="0"/>
        <v>5.9318206870089728E-2</v>
      </c>
      <c r="AQ25">
        <f t="shared" si="0"/>
        <v>7.1909452295767839E-2</v>
      </c>
      <c r="AR25">
        <f t="shared" si="0"/>
        <v>0.10657056773686813</v>
      </c>
      <c r="AS25">
        <f t="shared" si="0"/>
        <v>0.12856941454614568</v>
      </c>
      <c r="AT25">
        <f t="shared" si="0"/>
        <v>5.2078147968985612E-2</v>
      </c>
      <c r="AU25">
        <f t="shared" si="0"/>
        <v>0.11692050641795571</v>
      </c>
      <c r="AV25">
        <f t="shared" si="0"/>
        <v>4.8220695796617606E-2</v>
      </c>
      <c r="AW25">
        <f t="shared" si="0"/>
        <v>8.8231981206965404E-2</v>
      </c>
      <c r="AX25">
        <f t="shared" si="0"/>
        <v>0.11522148161812495</v>
      </c>
      <c r="AY25">
        <f t="shared" si="0"/>
        <v>0.16632069554124754</v>
      </c>
      <c r="AZ25">
        <f t="shared" si="0"/>
        <v>0.12977249548309713</v>
      </c>
      <c r="BA25">
        <f t="shared" si="0"/>
        <v>0.22994184219023608</v>
      </c>
      <c r="BB25">
        <f t="shared" si="0"/>
        <v>0.1701655887936834</v>
      </c>
      <c r="BC25">
        <f t="shared" si="0"/>
        <v>0.17256109197396885</v>
      </c>
      <c r="BD25">
        <f t="shared" si="0"/>
        <v>0.17572410995427165</v>
      </c>
      <c r="BE25">
        <f t="shared" si="0"/>
        <v>0.1567551772854392</v>
      </c>
      <c r="BF25">
        <f t="shared" si="0"/>
        <v>0.16543945707345226</v>
      </c>
      <c r="BG25">
        <f t="shared" si="0"/>
        <v>0.16647480535654338</v>
      </c>
      <c r="BH25">
        <f t="shared" si="0"/>
        <v>0.170555670443961</v>
      </c>
      <c r="BI25">
        <f t="shared" si="0"/>
        <v>0.21062470448025569</v>
      </c>
      <c r="BJ25">
        <f t="shared" si="0"/>
        <v>0.172524422285844</v>
      </c>
      <c r="BK25">
        <f t="shared" si="0"/>
        <v>0.17025935567799147</v>
      </c>
      <c r="BL25">
        <f t="shared" si="0"/>
        <v>0.18438773671692288</v>
      </c>
      <c r="BM25">
        <f t="shared" si="0"/>
        <v>0.16466103777596397</v>
      </c>
      <c r="BN25">
        <f t="shared" si="0"/>
        <v>0.26713031912554464</v>
      </c>
      <c r="BO25">
        <f t="shared" si="0"/>
        <v>0.27567093235641577</v>
      </c>
      <c r="BP25">
        <f t="shared" ref="BP25:EA25" si="1">AVERAGE(BP3:BP5)</f>
        <v>0.14806757456767569</v>
      </c>
      <c r="BQ25">
        <f t="shared" si="1"/>
        <v>0.31585397385877956</v>
      </c>
      <c r="BR25">
        <f t="shared" si="1"/>
        <v>0.31105889131308345</v>
      </c>
      <c r="BS25">
        <f t="shared" si="1"/>
        <v>0.22704516153408857</v>
      </c>
      <c r="BT25">
        <f t="shared" si="1"/>
        <v>0.24306725557934009</v>
      </c>
      <c r="BU25">
        <f t="shared" si="1"/>
        <v>0.23281816319350382</v>
      </c>
      <c r="BV25">
        <f t="shared" si="1"/>
        <v>0.15669194092142</v>
      </c>
      <c r="BW25">
        <f t="shared" si="1"/>
        <v>0.11251936477835332</v>
      </c>
      <c r="BX25">
        <f t="shared" si="1"/>
        <v>0.21420963847846566</v>
      </c>
      <c r="BY25">
        <f t="shared" si="1"/>
        <v>0.23182015567948164</v>
      </c>
      <c r="BZ25">
        <f t="shared" si="1"/>
        <v>0.20685621683815228</v>
      </c>
      <c r="CA25">
        <f t="shared" si="1"/>
        <v>0.23039706659053458</v>
      </c>
      <c r="CB25">
        <f t="shared" si="1"/>
        <v>6.9779946243832644E-2</v>
      </c>
      <c r="CC25">
        <f t="shared" si="1"/>
        <v>0.26413845607765524</v>
      </c>
      <c r="CD25">
        <f t="shared" si="1"/>
        <v>0.15933507881775544</v>
      </c>
      <c r="CE25">
        <f t="shared" si="1"/>
        <v>0.28311151037426058</v>
      </c>
      <c r="CF25">
        <f t="shared" si="1"/>
        <v>0.34012390622475874</v>
      </c>
      <c r="CG25">
        <f t="shared" si="1"/>
        <v>0.17217628194404574</v>
      </c>
      <c r="CH25">
        <f t="shared" si="1"/>
        <v>0.21318681408592552</v>
      </c>
      <c r="CI25">
        <f t="shared" si="1"/>
        <v>0.29314142893368972</v>
      </c>
      <c r="CJ25">
        <f t="shared" si="1"/>
        <v>0.15566546008359386</v>
      </c>
      <c r="CK25">
        <f t="shared" si="1"/>
        <v>0.33632794495183199</v>
      </c>
      <c r="CL25">
        <f t="shared" si="1"/>
        <v>0.34849983016094049</v>
      </c>
      <c r="CM25">
        <f t="shared" si="1"/>
        <v>0.21863783143685733</v>
      </c>
      <c r="CN25">
        <f t="shared" si="1"/>
        <v>0.25398872691708302</v>
      </c>
      <c r="CO25">
        <f t="shared" si="1"/>
        <v>0.24048099454345864</v>
      </c>
      <c r="CP25">
        <f t="shared" si="1"/>
        <v>0.32642420927401605</v>
      </c>
      <c r="CQ25">
        <f t="shared" si="1"/>
        <v>7.5232383223206967E-2</v>
      </c>
      <c r="CR25">
        <f t="shared" si="1"/>
        <v>0.22160169519656528</v>
      </c>
      <c r="CS25">
        <f t="shared" si="1"/>
        <v>0.11279624750476676</v>
      </c>
      <c r="CT25">
        <f t="shared" si="1"/>
        <v>0.12875804680524489</v>
      </c>
      <c r="CU25">
        <f t="shared" si="1"/>
        <v>1.6926938683221437E-2</v>
      </c>
      <c r="CV25">
        <f t="shared" si="1"/>
        <v>1.9402978607901088E-2</v>
      </c>
      <c r="CW25">
        <f t="shared" si="1"/>
        <v>1.4535936711327704E-2</v>
      </c>
      <c r="CX25">
        <f t="shared" si="1"/>
        <v>1.7860295271569234E-2</v>
      </c>
      <c r="CY25">
        <f t="shared" si="1"/>
        <v>3.2726300888904505E-2</v>
      </c>
      <c r="CZ25">
        <f t="shared" si="1"/>
        <v>2.3336911703690243E-2</v>
      </c>
      <c r="DA25">
        <f t="shared" si="1"/>
        <v>1.8469691016133428E-2</v>
      </c>
      <c r="DB25">
        <f t="shared" si="1"/>
        <v>2.4207313833135995E-2</v>
      </c>
      <c r="DC25">
        <f t="shared" si="1"/>
        <v>2.3691521503512007E-2</v>
      </c>
      <c r="DD25">
        <f t="shared" si="1"/>
        <v>3.2404077296782623E-2</v>
      </c>
      <c r="DE25">
        <f t="shared" si="1"/>
        <v>3.2404077296782623E-2</v>
      </c>
      <c r="DF25">
        <f t="shared" si="1"/>
        <v>2.8724842141428088E-2</v>
      </c>
      <c r="DG25">
        <f t="shared" si="1"/>
        <v>6.6515153923291895E-2</v>
      </c>
      <c r="DH25">
        <f t="shared" si="1"/>
        <v>7.5963876982495335E-2</v>
      </c>
      <c r="DI25">
        <f t="shared" si="1"/>
        <v>7.2206409479927167E-2</v>
      </c>
      <c r="DJ25">
        <f t="shared" si="1"/>
        <v>7.3912813971410016E-2</v>
      </c>
      <c r="DK25">
        <f t="shared" si="1"/>
        <v>9.990678074927857E-2</v>
      </c>
      <c r="DL25">
        <f t="shared" si="1"/>
        <v>0.10759455174306561</v>
      </c>
      <c r="DM25">
        <f t="shared" si="1"/>
        <v>0.10958221377936254</v>
      </c>
      <c r="DN25">
        <f t="shared" si="1"/>
        <v>0.18055990644954764</v>
      </c>
      <c r="DO25">
        <f>AVERAGE(DO3:DO5)</f>
        <v>0.25244843370267028</v>
      </c>
      <c r="DP25">
        <f>AVERAGE(DP3:DP5)</f>
        <v>0.19146016035674299</v>
      </c>
      <c r="DQ25">
        <f t="shared" si="1"/>
        <v>0.33703074135900807</v>
      </c>
      <c r="DR25">
        <f t="shared" si="1"/>
        <v>0.31250776653723772</v>
      </c>
      <c r="DS25">
        <f t="shared" si="1"/>
        <v>0.232194134407125</v>
      </c>
      <c r="DT25">
        <f t="shared" si="1"/>
        <v>0.30150910666220249</v>
      </c>
      <c r="DU25">
        <f t="shared" si="1"/>
        <v>0.30193191128369762</v>
      </c>
      <c r="DV25">
        <f t="shared" si="1"/>
        <v>0.25628587420730053</v>
      </c>
      <c r="DW25">
        <f t="shared" si="1"/>
        <v>0.31894035706413565</v>
      </c>
      <c r="DX25">
        <f t="shared" si="1"/>
        <v>0.20356578156845587</v>
      </c>
      <c r="DZ25">
        <f t="shared" si="1"/>
        <v>0.24581366996638043</v>
      </c>
      <c r="EA25">
        <f t="shared" si="1"/>
        <v>0.20855764380120145</v>
      </c>
      <c r="EB25">
        <f>AVERAGE(EB3:EB5)</f>
        <v>0.27424260626746627</v>
      </c>
      <c r="EC25">
        <f>AVERAGE(EC3:EC5)</f>
        <v>0.21611065611717353</v>
      </c>
      <c r="ED25">
        <f>AVERAGE(ED3:ED5)</f>
        <v>0.27371993785962828</v>
      </c>
      <c r="EE25">
        <f>AVERAGE(EE3:EE5)</f>
        <v>0.27303608398764895</v>
      </c>
      <c r="EF25">
        <f>AVERAGE(EF3:EF5)</f>
        <v>0.2827781722409512</v>
      </c>
    </row>
    <row r="26" spans="1:136">
      <c r="B26" t="s">
        <v>29</v>
      </c>
      <c r="D26">
        <f t="shared" ref="D26:BO26" si="2">STDEV(D3:D6)</f>
        <v>5.6312682691060136E-3</v>
      </c>
      <c r="E26">
        <f t="shared" si="2"/>
        <v>1.8981679364197649E-2</v>
      </c>
      <c r="F26">
        <f t="shared" si="2"/>
        <v>1.4657032185469359E-2</v>
      </c>
      <c r="G26">
        <f t="shared" si="2"/>
        <v>3.6677159473390626E-2</v>
      </c>
      <c r="H26">
        <f t="shared" si="2"/>
        <v>1.470979875457756E-2</v>
      </c>
      <c r="I26">
        <f t="shared" si="2"/>
        <v>2.9010783781799634E-2</v>
      </c>
      <c r="J26">
        <f t="shared" si="2"/>
        <v>4.0689022149524363E-2</v>
      </c>
      <c r="K26">
        <f t="shared" si="2"/>
        <v>1.5057532634497849E-2</v>
      </c>
      <c r="L26">
        <f t="shared" si="2"/>
        <v>3.4949999868529369E-2</v>
      </c>
      <c r="M26">
        <f t="shared" si="2"/>
        <v>1.4555378464204499E-2</v>
      </c>
      <c r="N26">
        <f t="shared" si="2"/>
        <v>2.515585678631635E-2</v>
      </c>
      <c r="O26">
        <f t="shared" si="2"/>
        <v>3.9213553405262683E-2</v>
      </c>
      <c r="P26">
        <f t="shared" si="2"/>
        <v>7.2158243855959203E-2</v>
      </c>
      <c r="Q26">
        <f t="shared" si="2"/>
        <v>4.7069942095550057E-2</v>
      </c>
      <c r="R26">
        <f t="shared" si="2"/>
        <v>7.3076865645524805E-2</v>
      </c>
      <c r="S26">
        <f t="shared" si="2"/>
        <v>7.2971927288226587E-2</v>
      </c>
      <c r="T26">
        <f t="shared" si="2"/>
        <v>7.4426699667041255E-2</v>
      </c>
      <c r="U26">
        <f t="shared" si="2"/>
        <v>8.5606644004148483E-2</v>
      </c>
      <c r="V26">
        <f t="shared" si="2"/>
        <v>0.11275647872547247</v>
      </c>
      <c r="W26">
        <f t="shared" si="2"/>
        <v>9.8817962103221302E-2</v>
      </c>
      <c r="X26">
        <f t="shared" si="2"/>
        <v>0.11145068538013672</v>
      </c>
      <c r="Y26">
        <f t="shared" si="2"/>
        <v>8.5613187804478685E-2</v>
      </c>
      <c r="Z26">
        <f t="shared" si="2"/>
        <v>0.11230176894130971</v>
      </c>
      <c r="AA26">
        <f t="shared" si="2"/>
        <v>0.10066283702143401</v>
      </c>
      <c r="AB26">
        <f t="shared" si="2"/>
        <v>8.9018449219972248E-2</v>
      </c>
      <c r="AC26">
        <f t="shared" si="2"/>
        <v>9.7527508861759579E-2</v>
      </c>
      <c r="AD26">
        <f t="shared" si="2"/>
        <v>0.1203251018365695</v>
      </c>
      <c r="AE26">
        <f t="shared" si="2"/>
        <v>8.999908481116102E-2</v>
      </c>
      <c r="AF26">
        <f t="shared" si="2"/>
        <v>7.3169212148614701E-2</v>
      </c>
      <c r="AG26">
        <f t="shared" si="2"/>
        <v>9.625927015196302E-2</v>
      </c>
      <c r="AH26">
        <f t="shared" si="2"/>
        <v>9.720781650411385E-2</v>
      </c>
      <c r="AI26">
        <f t="shared" si="2"/>
        <v>7.8855466691570369E-2</v>
      </c>
      <c r="AJ26">
        <f t="shared" si="2"/>
        <v>8.6792435713359109E-2</v>
      </c>
      <c r="AK26">
        <f t="shared" si="2"/>
        <v>9.4101238811201679E-2</v>
      </c>
      <c r="AL26">
        <f t="shared" si="2"/>
        <v>2.731712989504367E-2</v>
      </c>
      <c r="AM26">
        <f t="shared" si="2"/>
        <v>2.2522974239081419E-2</v>
      </c>
      <c r="AN26">
        <f t="shared" si="2"/>
        <v>5.731757599311342E-2</v>
      </c>
      <c r="AO26">
        <f t="shared" si="2"/>
        <v>6.0301594635594646E-2</v>
      </c>
      <c r="AP26">
        <f t="shared" si="2"/>
        <v>6.8436911149725305E-2</v>
      </c>
      <c r="AQ26">
        <f t="shared" si="2"/>
        <v>6.1164590557315109E-2</v>
      </c>
      <c r="AR26">
        <f t="shared" si="2"/>
        <v>6.4927074713871241E-2</v>
      </c>
      <c r="AS26">
        <f t="shared" si="2"/>
        <v>3.8891370962885405E-2</v>
      </c>
      <c r="AT26">
        <f t="shared" si="2"/>
        <v>5.6721291375250907E-2</v>
      </c>
      <c r="AU26">
        <f t="shared" si="2"/>
        <v>4.9722925699880072E-2</v>
      </c>
      <c r="AV26">
        <f t="shared" si="2"/>
        <v>8.8199069812855663E-2</v>
      </c>
      <c r="AW26">
        <f t="shared" si="2"/>
        <v>6.3661885059079187E-2</v>
      </c>
      <c r="AX26">
        <f t="shared" si="2"/>
        <v>3.8450183348383897E-2</v>
      </c>
      <c r="AY26">
        <f t="shared" si="2"/>
        <v>2.2254777328453785E-2</v>
      </c>
      <c r="AZ26">
        <f t="shared" si="2"/>
        <v>1.7330968390771705E-2</v>
      </c>
      <c r="BA26">
        <f t="shared" si="2"/>
        <v>5.5768748032622863E-2</v>
      </c>
      <c r="BB26">
        <f t="shared" si="2"/>
        <v>4.4577003338599597E-2</v>
      </c>
      <c r="BC26">
        <f t="shared" si="2"/>
        <v>4.0802035228549423E-2</v>
      </c>
      <c r="BD26">
        <f t="shared" si="2"/>
        <v>2.6564964557446526E-2</v>
      </c>
      <c r="BE26">
        <f t="shared" si="2"/>
        <v>2.9697172966321822E-2</v>
      </c>
      <c r="BF26">
        <f t="shared" si="2"/>
        <v>2.5763005744634995E-2</v>
      </c>
      <c r="BG26">
        <f t="shared" si="2"/>
        <v>2.0900485047863872E-2</v>
      </c>
      <c r="BH26">
        <f t="shared" si="2"/>
        <v>3.9904155033900129E-2</v>
      </c>
      <c r="BI26">
        <f t="shared" si="2"/>
        <v>5.6930160257807956E-2</v>
      </c>
      <c r="BJ26">
        <f t="shared" si="2"/>
        <v>3.1702166343943447E-2</v>
      </c>
      <c r="BK26">
        <f t="shared" si="2"/>
        <v>1.8420277328699296E-2</v>
      </c>
      <c r="BL26">
        <f t="shared" si="2"/>
        <v>2.5317977712619216E-2</v>
      </c>
      <c r="BM26">
        <f t="shared" si="2"/>
        <v>4.966344050213365E-2</v>
      </c>
      <c r="BN26">
        <f t="shared" si="2"/>
        <v>2.3760259642410755E-2</v>
      </c>
      <c r="BO26">
        <f t="shared" si="2"/>
        <v>4.14275413165546E-2</v>
      </c>
      <c r="BP26">
        <f t="shared" ref="BP26:EA26" si="3">STDEV(BP3:BP6)</f>
        <v>2.998907787516834E-2</v>
      </c>
      <c r="BQ26">
        <f t="shared" si="3"/>
        <v>3.4965080192186908E-2</v>
      </c>
      <c r="BR26">
        <f t="shared" si="3"/>
        <v>2.7859318610561526E-2</v>
      </c>
      <c r="BS26">
        <f t="shared" si="3"/>
        <v>2.1301366250955876E-2</v>
      </c>
      <c r="BT26">
        <f t="shared" si="3"/>
        <v>7.218838307399205E-3</v>
      </c>
      <c r="BU26">
        <f t="shared" si="3"/>
        <v>2.2329468087083755E-2</v>
      </c>
      <c r="BV26">
        <f t="shared" si="3"/>
        <v>3.3589293296265144E-2</v>
      </c>
      <c r="BW26">
        <f t="shared" si="3"/>
        <v>1.1515729535687563E-2</v>
      </c>
      <c r="BX26">
        <f t="shared" si="3"/>
        <v>1.6476569595293523E-2</v>
      </c>
      <c r="BY26">
        <f t="shared" si="3"/>
        <v>2.6968287262652234E-2</v>
      </c>
      <c r="BZ26">
        <f t="shared" si="3"/>
        <v>2.4150101193587511E-2</v>
      </c>
      <c r="CA26">
        <f t="shared" si="3"/>
        <v>1.8394504615421692E-2</v>
      </c>
      <c r="CB26">
        <f t="shared" si="3"/>
        <v>7.1214793509434765E-3</v>
      </c>
      <c r="CC26">
        <f t="shared" si="3"/>
        <v>7.0995334209917826E-2</v>
      </c>
      <c r="CD26">
        <f t="shared" si="3"/>
        <v>9.7369277515237107E-3</v>
      </c>
      <c r="CE26">
        <f t="shared" si="3"/>
        <v>4.1112430430430807E-2</v>
      </c>
      <c r="CF26">
        <f t="shared" si="3"/>
        <v>2.3672041564642081E-2</v>
      </c>
      <c r="CG26">
        <f t="shared" si="3"/>
        <v>1.1210657791265718E-2</v>
      </c>
      <c r="CH26">
        <f t="shared" si="3"/>
        <v>1.9261970031507408E-2</v>
      </c>
      <c r="CI26">
        <f t="shared" si="3"/>
        <v>3.8749147473031306E-2</v>
      </c>
      <c r="CJ26">
        <f t="shared" si="3"/>
        <v>1.1873718028226099E-2</v>
      </c>
      <c r="CK26">
        <f t="shared" si="3"/>
        <v>1.3080103037293383E-2</v>
      </c>
      <c r="CL26">
        <f t="shared" si="3"/>
        <v>2.3633458720650473E-2</v>
      </c>
      <c r="CM26">
        <f t="shared" si="3"/>
        <v>3.0081329106053319E-2</v>
      </c>
      <c r="CN26">
        <f t="shared" si="3"/>
        <v>7.0386634998330311E-2</v>
      </c>
      <c r="CO26">
        <f t="shared" si="3"/>
        <v>2.5898880893231797E-2</v>
      </c>
      <c r="CP26">
        <f t="shared" si="3"/>
        <v>2.4461577515018221E-2</v>
      </c>
      <c r="CQ26">
        <f t="shared" si="3"/>
        <v>2.1695338165828894E-2</v>
      </c>
      <c r="CR26">
        <f t="shared" si="3"/>
        <v>9.9791352415860526E-2</v>
      </c>
      <c r="CS26">
        <f t="shared" si="3"/>
        <v>0.26331235085582444</v>
      </c>
      <c r="CT26">
        <f t="shared" si="3"/>
        <v>5.6237166516701104E-2</v>
      </c>
      <c r="CU26">
        <f t="shared" si="3"/>
        <v>1.3417099944421968E-2</v>
      </c>
      <c r="CV26">
        <f t="shared" si="3"/>
        <v>7.3383285977405496E-2</v>
      </c>
      <c r="CW26">
        <f t="shared" si="3"/>
        <v>1.8801475169044242E-2</v>
      </c>
      <c r="CX26">
        <f t="shared" si="3"/>
        <v>1.5613206790768169E-2</v>
      </c>
      <c r="CY26">
        <f t="shared" si="3"/>
        <v>4.9410257435281033E-2</v>
      </c>
      <c r="CZ26">
        <f t="shared" si="3"/>
        <v>2.2452052169838567E-2</v>
      </c>
      <c r="DA26">
        <f t="shared" si="3"/>
        <v>1.7322014405181902E-2</v>
      </c>
      <c r="DB26">
        <f t="shared" si="3"/>
        <v>2.0646842445619845E-2</v>
      </c>
      <c r="DC26">
        <f t="shared" si="3"/>
        <v>1.8096015156803164E-2</v>
      </c>
      <c r="DD26">
        <f t="shared" si="3"/>
        <v>2.7430342404374326E-2</v>
      </c>
      <c r="DE26">
        <f t="shared" si="3"/>
        <v>2.7430342404374326E-2</v>
      </c>
      <c r="DF26">
        <f t="shared" si="3"/>
        <v>2.236983738631966E-2</v>
      </c>
      <c r="DG26">
        <f t="shared" si="3"/>
        <v>3.6024192545658307E-2</v>
      </c>
      <c r="DH26">
        <f t="shared" si="3"/>
        <v>3.9476609741075128E-2</v>
      </c>
      <c r="DI26">
        <f t="shared" si="3"/>
        <v>3.7317928634420267E-2</v>
      </c>
      <c r="DJ26">
        <f t="shared" si="3"/>
        <v>3.8427691458107392E-2</v>
      </c>
      <c r="DK26">
        <f t="shared" si="3"/>
        <v>5.243918067624035E-2</v>
      </c>
      <c r="DL26">
        <f t="shared" si="3"/>
        <v>5.6095773262705741E-2</v>
      </c>
      <c r="DM26">
        <f t="shared" si="3"/>
        <v>4.5239325401083837E-2</v>
      </c>
      <c r="DN26">
        <f t="shared" si="3"/>
        <v>6.2424789610779116E-2</v>
      </c>
      <c r="DO26">
        <f t="shared" si="3"/>
        <v>9.0436433229553567E-2</v>
      </c>
      <c r="DP26">
        <f t="shared" si="3"/>
        <v>9.7704017937064902E-2</v>
      </c>
      <c r="DQ26">
        <f t="shared" si="3"/>
        <v>0.108959952702984</v>
      </c>
      <c r="DR26">
        <f t="shared" si="3"/>
        <v>0.10202762872899675</v>
      </c>
      <c r="DS26">
        <f t="shared" si="3"/>
        <v>8.6285893853263157E-2</v>
      </c>
      <c r="DT26">
        <f t="shared" si="3"/>
        <v>8.569654142493123E-2</v>
      </c>
      <c r="DU26">
        <f t="shared" si="3"/>
        <v>0.10016776704691993</v>
      </c>
      <c r="DV26">
        <f t="shared" si="3"/>
        <v>3.5937220374755136E-2</v>
      </c>
      <c r="DW26">
        <f t="shared" si="3"/>
        <v>6.2010080169331516E-2</v>
      </c>
      <c r="DX26">
        <f t="shared" si="3"/>
        <v>2.1025669584948323E-2</v>
      </c>
      <c r="DZ26">
        <f t="shared" si="3"/>
        <v>1.4693536527642981E-2</v>
      </c>
      <c r="EA26">
        <f t="shared" si="3"/>
        <v>1.5489175040861584E-2</v>
      </c>
      <c r="EB26">
        <f>STDEV(EB3:EB6)</f>
        <v>2.9160695194847788E-2</v>
      </c>
      <c r="EC26">
        <f>STDEV(EC3:EC6)</f>
        <v>2.7887022022593133E-2</v>
      </c>
      <c r="ED26">
        <f>STDEV(ED3:ED6)</f>
        <v>3.3286502966391671E-2</v>
      </c>
      <c r="EE26">
        <f>STDEV(EE3:EE6)</f>
        <v>2.1807118483773398E-3</v>
      </c>
      <c r="EF26">
        <f>STDEV(EF3:EF6)</f>
        <v>2.4290032013658286E-2</v>
      </c>
    </row>
    <row r="27" spans="1:136">
      <c r="B27" t="s">
        <v>15</v>
      </c>
      <c r="D27">
        <f t="shared" ref="D27:BO27" si="4">AVERAGE(D6:D8)</f>
        <v>1.6423919380913903E-2</v>
      </c>
      <c r="E27">
        <f t="shared" si="4"/>
        <v>5.3857297448637709E-2</v>
      </c>
      <c r="F27">
        <f t="shared" si="4"/>
        <v>0.10724870044614565</v>
      </c>
      <c r="G27">
        <f t="shared" si="4"/>
        <v>0.20001749925899284</v>
      </c>
      <c r="H27">
        <f t="shared" si="4"/>
        <v>5.7630811982012718E-2</v>
      </c>
      <c r="I27">
        <f t="shared" si="4"/>
        <v>5.9209218765795844E-2</v>
      </c>
      <c r="J27">
        <f t="shared" si="4"/>
        <v>6.3995351820336568E-2</v>
      </c>
      <c r="K27">
        <f t="shared" si="4"/>
        <v>0.1066018362790534</v>
      </c>
      <c r="L27">
        <f t="shared" si="4"/>
        <v>5.7555080713195199E-2</v>
      </c>
      <c r="M27">
        <f t="shared" si="4"/>
        <v>4.5276897749839791E-2</v>
      </c>
      <c r="N27">
        <f t="shared" si="4"/>
        <v>5.4933904746623408E-2</v>
      </c>
      <c r="O27">
        <f t="shared" si="4"/>
        <v>9.2047744873470103E-2</v>
      </c>
      <c r="P27">
        <f t="shared" si="4"/>
        <v>0.15688977606682816</v>
      </c>
      <c r="Q27">
        <f t="shared" si="4"/>
        <v>0.19719882239866085</v>
      </c>
      <c r="R27">
        <f t="shared" si="4"/>
        <v>0.17657880065366385</v>
      </c>
      <c r="S27">
        <f t="shared" si="4"/>
        <v>0.18523836049820477</v>
      </c>
      <c r="T27">
        <f t="shared" si="4"/>
        <v>0.18400467133190279</v>
      </c>
      <c r="U27">
        <f t="shared" si="4"/>
        <v>0.1568705506128335</v>
      </c>
      <c r="V27">
        <f t="shared" si="4"/>
        <v>0.20714397906599366</v>
      </c>
      <c r="W27">
        <f t="shared" si="4"/>
        <v>0.17672547969717189</v>
      </c>
      <c r="X27">
        <f t="shared" si="4"/>
        <v>0.18320027504752404</v>
      </c>
      <c r="Y27">
        <f t="shared" si="4"/>
        <v>0.16668576690852957</v>
      </c>
      <c r="Z27">
        <f t="shared" si="4"/>
        <v>0.23002254713450854</v>
      </c>
      <c r="AA27">
        <f t="shared" si="4"/>
        <v>0.21160014238790445</v>
      </c>
      <c r="AB27">
        <f t="shared" si="4"/>
        <v>0.18205913383133673</v>
      </c>
      <c r="AC27">
        <f t="shared" si="4"/>
        <v>0.20771476534154978</v>
      </c>
      <c r="AD27">
        <f t="shared" si="4"/>
        <v>0.22746116810815775</v>
      </c>
      <c r="AE27">
        <f t="shared" si="4"/>
        <v>0.15595890484274394</v>
      </c>
      <c r="AF27">
        <f t="shared" si="4"/>
        <v>0.14593749585560398</v>
      </c>
      <c r="AG27">
        <f t="shared" si="4"/>
        <v>0.19641156562820186</v>
      </c>
      <c r="AH27">
        <f t="shared" si="4"/>
        <v>0.20841676581528748</v>
      </c>
      <c r="AI27">
        <f t="shared" si="4"/>
        <v>0.18399784030994146</v>
      </c>
      <c r="AJ27">
        <f t="shared" si="4"/>
        <v>0.20063135941274465</v>
      </c>
      <c r="AK27">
        <f t="shared" si="4"/>
        <v>0.22562495272457309</v>
      </c>
      <c r="AL27">
        <f t="shared" si="4"/>
        <v>0.1582312741978936</v>
      </c>
      <c r="AM27">
        <f t="shared" si="4"/>
        <v>0.13002386869437663</v>
      </c>
      <c r="AN27">
        <f t="shared" si="4"/>
        <v>0.19663996093153294</v>
      </c>
      <c r="AO27">
        <f t="shared" si="4"/>
        <v>0.192550719688064</v>
      </c>
      <c r="AP27">
        <f t="shared" si="4"/>
        <v>0.2043524952274931</v>
      </c>
      <c r="AQ27">
        <f t="shared" si="4"/>
        <v>0.19544819424705473</v>
      </c>
      <c r="AR27">
        <f t="shared" si="4"/>
        <v>0.22961850072644208</v>
      </c>
      <c r="AS27">
        <f t="shared" si="4"/>
        <v>0.216142750244147</v>
      </c>
      <c r="AT27">
        <f t="shared" si="4"/>
        <v>0.17461036759095194</v>
      </c>
      <c r="AU27">
        <f t="shared" si="4"/>
        <v>0.18796082544588852</v>
      </c>
      <c r="AV27">
        <f t="shared" si="4"/>
        <v>0.20239595037399707</v>
      </c>
      <c r="AW27">
        <f t="shared" si="4"/>
        <v>0.17939399149205323</v>
      </c>
      <c r="AX27">
        <f t="shared" si="4"/>
        <v>0.20109452556240948</v>
      </c>
      <c r="AY27">
        <f t="shared" si="4"/>
        <v>0.21094941517137719</v>
      </c>
      <c r="AZ27">
        <f t="shared" si="4"/>
        <v>0.20449856436496619</v>
      </c>
      <c r="BA27">
        <f t="shared" si="4"/>
        <v>0.26471678523777287</v>
      </c>
      <c r="BB27">
        <f t="shared" si="4"/>
        <v>0.24156310263521316</v>
      </c>
      <c r="BC27">
        <f t="shared" si="4"/>
        <v>0.21645563640202106</v>
      </c>
      <c r="BD27">
        <f t="shared" si="4"/>
        <v>0.21645164788330998</v>
      </c>
      <c r="BE27">
        <f t="shared" si="4"/>
        <v>0.21559264679164172</v>
      </c>
      <c r="BF27">
        <f t="shared" si="4"/>
        <v>0.18183173124000748</v>
      </c>
      <c r="BG27">
        <f t="shared" si="4"/>
        <v>0.18512474332349652</v>
      </c>
      <c r="BH27">
        <f t="shared" si="4"/>
        <v>0.2187726445317093</v>
      </c>
      <c r="BI27">
        <f t="shared" si="4"/>
        <v>0.25675592306694756</v>
      </c>
      <c r="BJ27">
        <f t="shared" si="4"/>
        <v>0.22453331987779468</v>
      </c>
      <c r="BK27">
        <f t="shared" si="4"/>
        <v>0.21222567203622775</v>
      </c>
      <c r="BL27">
        <f t="shared" si="4"/>
        <v>0.21798125482293365</v>
      </c>
      <c r="BM27">
        <f t="shared" si="4"/>
        <v>0.23361883701562366</v>
      </c>
      <c r="BN27">
        <f t="shared" si="4"/>
        <v>0.27134134913187286</v>
      </c>
      <c r="BO27">
        <f t="shared" si="4"/>
        <v>0.33523829303782066</v>
      </c>
      <c r="BP27">
        <f t="shared" ref="BP27:CX27" si="5">AVERAGE(BP6:BP8)</f>
        <v>0.19454016663680432</v>
      </c>
      <c r="BQ27">
        <f t="shared" si="5"/>
        <v>0.29552803778272646</v>
      </c>
      <c r="BR27">
        <f t="shared" si="5"/>
        <v>0.30120144183997155</v>
      </c>
      <c r="BS27">
        <f t="shared" si="5"/>
        <v>0.20926312800647637</v>
      </c>
      <c r="BT27">
        <f t="shared" si="5"/>
        <v>0.21623641725421994</v>
      </c>
      <c r="BU27">
        <f t="shared" si="5"/>
        <v>0.30558208605017384</v>
      </c>
      <c r="BV27">
        <f t="shared" si="5"/>
        <v>0.15731888271117506</v>
      </c>
      <c r="BW27">
        <f t="shared" si="5"/>
        <v>0.13999619322630721</v>
      </c>
      <c r="BX27">
        <f t="shared" si="5"/>
        <v>0.18710391722515585</v>
      </c>
      <c r="BY27">
        <f t="shared" si="5"/>
        <v>0.24083319693705266</v>
      </c>
      <c r="BZ27">
        <f t="shared" si="5"/>
        <v>0.21689455413307676</v>
      </c>
      <c r="CA27">
        <f t="shared" si="5"/>
        <v>0.22301714861601449</v>
      </c>
      <c r="CB27">
        <f t="shared" si="5"/>
        <v>5.0184307190382443E-2</v>
      </c>
      <c r="CC27">
        <f t="shared" si="5"/>
        <v>0.21166074387378295</v>
      </c>
      <c r="CD27">
        <f t="shared" si="5"/>
        <v>0.16018429010839508</v>
      </c>
      <c r="CE27">
        <f t="shared" si="5"/>
        <v>0.30705997477036462</v>
      </c>
      <c r="CF27">
        <f t="shared" si="5"/>
        <v>0.33514084548659057</v>
      </c>
      <c r="CG27">
        <f t="shared" si="5"/>
        <v>0.16451195535831734</v>
      </c>
      <c r="CH27">
        <f t="shared" si="5"/>
        <v>0.19199810594153746</v>
      </c>
      <c r="CI27">
        <f t="shared" si="5"/>
        <v>0.22113950896583015</v>
      </c>
      <c r="CJ27">
        <f t="shared" si="5"/>
        <v>0.17243124221116912</v>
      </c>
      <c r="CK27">
        <f t="shared" si="5"/>
        <v>0.31349906800951327</v>
      </c>
      <c r="CL27">
        <f t="shared" si="5"/>
        <v>0.34374501710378375</v>
      </c>
      <c r="CM27">
        <f t="shared" si="5"/>
        <v>0.24737290366922779</v>
      </c>
      <c r="CN27">
        <f t="shared" si="5"/>
        <v>0.2242889290583433</v>
      </c>
      <c r="CO27">
        <f t="shared" si="5"/>
        <v>0.24333429721279945</v>
      </c>
      <c r="CP27">
        <f t="shared" si="5"/>
        <v>0.36988270847727484</v>
      </c>
      <c r="CQ27">
        <f t="shared" si="5"/>
        <v>0.10215777746431391</v>
      </c>
      <c r="CR27">
        <f t="shared" si="5"/>
        <v>8.6656003936831261E-2</v>
      </c>
      <c r="CS27">
        <f t="shared" si="5"/>
        <v>0.10942191251487532</v>
      </c>
      <c r="CT27">
        <f t="shared" si="5"/>
        <v>6.7839079765018906E-2</v>
      </c>
      <c r="CU27">
        <f t="shared" si="5"/>
        <v>8.858885496505553E-2</v>
      </c>
      <c r="CV27">
        <f t="shared" si="5"/>
        <v>5.73345494760105E-2</v>
      </c>
      <c r="CX27">
        <f t="shared" si="5"/>
        <v>2.4749558213504226E-3</v>
      </c>
      <c r="CY27">
        <f>AVERAGE(CY6,CY8)</f>
        <v>1.0925461618674142E-3</v>
      </c>
      <c r="CZ27">
        <f t="shared" ref="CZ27:EF27" si="6">AVERAGE(CZ6,CZ8)</f>
        <v>1.8194543643357385E-2</v>
      </c>
      <c r="DA27">
        <f t="shared" si="6"/>
        <v>1.2252402677400138E-3</v>
      </c>
      <c r="DB27">
        <f t="shared" si="6"/>
        <v>1.9011164750114998E-3</v>
      </c>
      <c r="DC27">
        <f t="shared" si="6"/>
        <v>1.1797875188314192E-2</v>
      </c>
      <c r="DD27">
        <f t="shared" si="6"/>
        <v>8.8608281910340179E-3</v>
      </c>
      <c r="DE27">
        <f t="shared" si="6"/>
        <v>8.8608281910340179E-3</v>
      </c>
      <c r="DF27">
        <f t="shared" si="6"/>
        <v>1.9624134623263602E-2</v>
      </c>
      <c r="DG27">
        <f t="shared" si="6"/>
        <v>1.3066854318077815E-2</v>
      </c>
      <c r="DH27">
        <f t="shared" si="6"/>
        <v>6.5127267057023264E-3</v>
      </c>
      <c r="DI27">
        <f t="shared" si="6"/>
        <v>1.5161573467072696E-3</v>
      </c>
      <c r="DJ27">
        <f t="shared" si="6"/>
        <v>2.1469285897393162E-3</v>
      </c>
      <c r="DK27">
        <f t="shared" si="6"/>
        <v>1.3536195888813666E-2</v>
      </c>
      <c r="DL27">
        <f t="shared" si="6"/>
        <v>1.6955502783192498E-2</v>
      </c>
      <c r="DM27">
        <f t="shared" si="6"/>
        <v>2.352304401655779E-2</v>
      </c>
      <c r="DN27">
        <f t="shared" si="6"/>
        <v>6.8481456415680805E-2</v>
      </c>
      <c r="DO27">
        <f t="shared" si="6"/>
        <v>6.7972979827707183E-2</v>
      </c>
      <c r="DP27">
        <f t="shared" si="6"/>
        <v>7.5471944982086533E-3</v>
      </c>
      <c r="DQ27">
        <f t="shared" si="6"/>
        <v>9.3721804309137013E-2</v>
      </c>
      <c r="DR27">
        <f t="shared" si="6"/>
        <v>6.3037074987106256E-2</v>
      </c>
      <c r="DS27">
        <f t="shared" si="6"/>
        <v>3.7689343445587054E-2</v>
      </c>
      <c r="DT27">
        <f t="shared" si="6"/>
        <v>0.15594750738275864</v>
      </c>
      <c r="DU27">
        <f t="shared" si="6"/>
        <v>0.17015494208558843</v>
      </c>
      <c r="DV27">
        <f t="shared" si="6"/>
        <v>0.16257467394436204</v>
      </c>
      <c r="DW27">
        <f t="shared" si="6"/>
        <v>0.27730987372431154</v>
      </c>
      <c r="DX27">
        <f t="shared" si="6"/>
        <v>0.13886650044192092</v>
      </c>
      <c r="DZ27">
        <f t="shared" si="6"/>
        <v>0.19975258515125321</v>
      </c>
      <c r="EA27">
        <f t="shared" si="6"/>
        <v>0.16448205072044902</v>
      </c>
      <c r="EB27">
        <f t="shared" si="6"/>
        <v>0.17822760415526157</v>
      </c>
      <c r="EC27">
        <f t="shared" si="6"/>
        <v>0.20728173596669952</v>
      </c>
      <c r="ED27">
        <f t="shared" si="6"/>
        <v>0.25313922734984928</v>
      </c>
      <c r="EE27">
        <f t="shared" si="6"/>
        <v>0.27735215591731699</v>
      </c>
      <c r="EF27">
        <f t="shared" si="6"/>
        <v>0.28583429962543305</v>
      </c>
    </row>
    <row r="28" spans="1:136">
      <c r="B28" t="s">
        <v>29</v>
      </c>
      <c r="D28">
        <f t="shared" ref="D28:BO28" si="7">STDEV(D6:D8)</f>
        <v>2.6812064071431926E-3</v>
      </c>
      <c r="E28">
        <f t="shared" si="7"/>
        <v>2.1962849645034355E-2</v>
      </c>
      <c r="F28">
        <f t="shared" si="7"/>
        <v>1.2597225379251545E-2</v>
      </c>
      <c r="G28">
        <f t="shared" si="7"/>
        <v>2.5417940550088614E-2</v>
      </c>
      <c r="H28">
        <f t="shared" si="7"/>
        <v>7.1025004220907906E-3</v>
      </c>
      <c r="I28">
        <f t="shared" si="7"/>
        <v>2.8532315931796511E-2</v>
      </c>
      <c r="J28">
        <f t="shared" si="7"/>
        <v>2.9535958137128466E-2</v>
      </c>
      <c r="K28">
        <f t="shared" si="7"/>
        <v>3.9737001593877282E-2</v>
      </c>
      <c r="L28">
        <f t="shared" si="7"/>
        <v>1.5008917891045326E-2</v>
      </c>
      <c r="M28">
        <f t="shared" si="7"/>
        <v>1.6718802853048297E-2</v>
      </c>
      <c r="N28">
        <f t="shared" si="7"/>
        <v>2.3968819979005056E-2</v>
      </c>
      <c r="O28">
        <f t="shared" si="7"/>
        <v>1.5468458920987268E-2</v>
      </c>
      <c r="P28">
        <f t="shared" si="7"/>
        <v>9.7135277199930474E-3</v>
      </c>
      <c r="Q28">
        <f t="shared" si="7"/>
        <v>6.035405793988486E-2</v>
      </c>
      <c r="R28">
        <f t="shared" si="7"/>
        <v>2.4758473765987749E-2</v>
      </c>
      <c r="S28">
        <f t="shared" si="7"/>
        <v>3.3638319743856678E-2</v>
      </c>
      <c r="T28">
        <f t="shared" si="7"/>
        <v>2.8949030267910434E-2</v>
      </c>
      <c r="U28">
        <f t="shared" si="7"/>
        <v>1.8568638709635002E-2</v>
      </c>
      <c r="V28">
        <f t="shared" si="7"/>
        <v>2.1476618388518973E-2</v>
      </c>
      <c r="W28">
        <f t="shared" si="7"/>
        <v>2.1072609659626484E-2</v>
      </c>
      <c r="X28">
        <f t="shared" si="7"/>
        <v>4.6414389048760864E-2</v>
      </c>
      <c r="Y28">
        <f t="shared" si="7"/>
        <v>3.8771519885506242E-2</v>
      </c>
      <c r="Z28">
        <f t="shared" si="7"/>
        <v>4.7438166373219404E-2</v>
      </c>
      <c r="AA28">
        <f t="shared" si="7"/>
        <v>3.4655657527696442E-2</v>
      </c>
      <c r="AB28">
        <f t="shared" si="7"/>
        <v>8.8503910916534739E-3</v>
      </c>
      <c r="AC28">
        <f t="shared" si="7"/>
        <v>1.0019508043683598E-2</v>
      </c>
      <c r="AD28">
        <f t="shared" si="7"/>
        <v>2.4510303011909547E-2</v>
      </c>
      <c r="AE28">
        <f t="shared" si="7"/>
        <v>3.3829076421748559E-2</v>
      </c>
      <c r="AF28">
        <f t="shared" si="7"/>
        <v>6.9888699267201858E-3</v>
      </c>
      <c r="AG28">
        <f t="shared" si="7"/>
        <v>2.6600464707109906E-2</v>
      </c>
      <c r="AH28">
        <f t="shared" si="7"/>
        <v>3.3725577105036118E-2</v>
      </c>
      <c r="AI28">
        <f t="shared" si="7"/>
        <v>1.5380069162092008E-2</v>
      </c>
      <c r="AJ28">
        <f t="shared" si="7"/>
        <v>1.7335710588400395E-2</v>
      </c>
      <c r="AK28">
        <f t="shared" si="7"/>
        <v>2.1775116209228618E-2</v>
      </c>
      <c r="AL28">
        <f t="shared" si="7"/>
        <v>1.1941398039611513E-2</v>
      </c>
      <c r="AM28">
        <f t="shared" si="7"/>
        <v>4.4508720527817652E-2</v>
      </c>
      <c r="AN28">
        <f t="shared" si="7"/>
        <v>3.2683918996260889E-4</v>
      </c>
      <c r="AO28">
        <f t="shared" si="7"/>
        <v>6.8688880553868055E-3</v>
      </c>
      <c r="AP28">
        <f t="shared" si="7"/>
        <v>2.5639780227393542E-2</v>
      </c>
      <c r="AQ28">
        <f t="shared" si="7"/>
        <v>1.0462184762932186E-2</v>
      </c>
      <c r="AR28">
        <f t="shared" si="7"/>
        <v>1.8880039726143948E-2</v>
      </c>
      <c r="AS28">
        <f t="shared" si="7"/>
        <v>2.4144275188481765E-2</v>
      </c>
      <c r="AT28">
        <f t="shared" si="7"/>
        <v>1.3475278333476653E-2</v>
      </c>
      <c r="AU28">
        <f t="shared" si="7"/>
        <v>2.3702251417138463E-2</v>
      </c>
      <c r="AV28">
        <f t="shared" si="7"/>
        <v>3.8235522528856467E-2</v>
      </c>
      <c r="AW28">
        <f t="shared" si="7"/>
        <v>4.6801464078606671E-2</v>
      </c>
      <c r="AX28">
        <f t="shared" si="7"/>
        <v>1.3743498452675392E-2</v>
      </c>
      <c r="AY28">
        <f t="shared" si="7"/>
        <v>1.2737902345105842E-2</v>
      </c>
      <c r="AZ28">
        <f t="shared" si="7"/>
        <v>4.2228488136709666E-2</v>
      </c>
      <c r="BA28">
        <f t="shared" si="7"/>
        <v>5.1639419801156064E-2</v>
      </c>
      <c r="BB28">
        <f t="shared" si="7"/>
        <v>1.2629031474611247E-2</v>
      </c>
      <c r="BC28">
        <f t="shared" si="7"/>
        <v>1.7878325736267808E-2</v>
      </c>
      <c r="BD28">
        <f t="shared" si="7"/>
        <v>1.4475683887921899E-2</v>
      </c>
      <c r="BE28">
        <f t="shared" si="7"/>
        <v>1.2435701780547996E-2</v>
      </c>
      <c r="BF28">
        <f t="shared" si="7"/>
        <v>2.0457036674461641E-2</v>
      </c>
      <c r="BG28">
        <f t="shared" si="7"/>
        <v>1.546825937460925E-2</v>
      </c>
      <c r="BH28">
        <f t="shared" si="7"/>
        <v>2.8637410630595009E-2</v>
      </c>
      <c r="BI28">
        <f t="shared" si="7"/>
        <v>1.7673318572621704E-2</v>
      </c>
      <c r="BJ28">
        <f t="shared" si="7"/>
        <v>1.1963514048962091E-2</v>
      </c>
      <c r="BK28">
        <f t="shared" si="7"/>
        <v>9.1729365805999479E-3</v>
      </c>
      <c r="BL28">
        <f t="shared" si="7"/>
        <v>1.3509166035030063E-2</v>
      </c>
      <c r="BM28">
        <f t="shared" si="7"/>
        <v>1.9919352078651642E-2</v>
      </c>
      <c r="BN28">
        <f t="shared" si="7"/>
        <v>2.6360081395816116E-2</v>
      </c>
      <c r="BO28">
        <f t="shared" si="7"/>
        <v>1.4692656970859181E-2</v>
      </c>
      <c r="BP28">
        <f t="shared" ref="BP28:EA28" si="8">STDEV(BP6:BP8)</f>
        <v>1.5281090631700113E-2</v>
      </c>
      <c r="BQ28">
        <f t="shared" si="8"/>
        <v>8.0599757249025614E-2</v>
      </c>
      <c r="BR28">
        <f t="shared" si="8"/>
        <v>6.975004490724776E-2</v>
      </c>
      <c r="BS28">
        <f t="shared" si="8"/>
        <v>6.3893609857964093E-2</v>
      </c>
      <c r="BT28">
        <f t="shared" si="8"/>
        <v>2.6803145960825909E-2</v>
      </c>
      <c r="BU28">
        <f t="shared" si="8"/>
        <v>6.3095005208104668E-2</v>
      </c>
      <c r="BV28">
        <f t="shared" si="8"/>
        <v>5.8892519865551942E-3</v>
      </c>
      <c r="BW28">
        <f t="shared" si="8"/>
        <v>2.664551581203705E-2</v>
      </c>
      <c r="BX28">
        <f t="shared" si="8"/>
        <v>6.4774693608174227E-2</v>
      </c>
      <c r="BY28">
        <f t="shared" si="8"/>
        <v>1.9331883762899849E-2</v>
      </c>
      <c r="BZ28">
        <f t="shared" si="8"/>
        <v>3.7202549474324241E-2</v>
      </c>
      <c r="CA28">
        <f t="shared" si="8"/>
        <v>4.9988328137416743E-2</v>
      </c>
      <c r="CB28">
        <f t="shared" si="8"/>
        <v>4.3543406853522142E-2</v>
      </c>
      <c r="CC28">
        <f t="shared" si="8"/>
        <v>6.7849481470527676E-2</v>
      </c>
      <c r="CD28">
        <f t="shared" si="8"/>
        <v>2.5598817226439197E-2</v>
      </c>
      <c r="CE28">
        <f t="shared" si="8"/>
        <v>1.4708701245782569E-2</v>
      </c>
      <c r="CF28">
        <f t="shared" si="8"/>
        <v>1.9475898226085153E-2</v>
      </c>
      <c r="CG28">
        <f t="shared" si="8"/>
        <v>1.2627142249212481E-2</v>
      </c>
      <c r="CH28">
        <f t="shared" si="8"/>
        <v>4.2091831331215225E-2</v>
      </c>
      <c r="CI28">
        <f t="shared" si="8"/>
        <v>0.12322153972557909</v>
      </c>
      <c r="CJ28">
        <f t="shared" si="8"/>
        <v>1.2768692580880522E-2</v>
      </c>
      <c r="CK28">
        <f t="shared" si="8"/>
        <v>4.5199954078992369E-2</v>
      </c>
      <c r="CL28">
        <f t="shared" si="8"/>
        <v>1.6732912354916221E-2</v>
      </c>
      <c r="CM28">
        <f t="shared" si="8"/>
        <v>5.4251204968732668E-2</v>
      </c>
      <c r="CN28">
        <f t="shared" si="8"/>
        <v>5.1485236804524583E-2</v>
      </c>
      <c r="CO28">
        <f t="shared" si="8"/>
        <v>5.6170916573597164E-2</v>
      </c>
      <c r="CP28">
        <f t="shared" si="8"/>
        <v>4.9383497878257777E-2</v>
      </c>
      <c r="CQ28">
        <f t="shared" si="8"/>
        <v>2.9649404920610849E-2</v>
      </c>
      <c r="CR28">
        <f t="shared" si="8"/>
        <v>2.2178765519489343E-2</v>
      </c>
      <c r="CS28">
        <f t="shared" si="8"/>
        <v>5.7827209664133544E-2</v>
      </c>
      <c r="CT28">
        <f t="shared" si="8"/>
        <v>5.6835066740748327E-2</v>
      </c>
      <c r="CU28">
        <f t="shared" si="8"/>
        <v>0.13697887105162998</v>
      </c>
      <c r="CV28">
        <f t="shared" si="8"/>
        <v>9.3854620177540982E-2</v>
      </c>
      <c r="CX28">
        <f t="shared" si="8"/>
        <v>3.9747456830600486E-3</v>
      </c>
      <c r="CY28">
        <f t="shared" si="8"/>
        <v>8.136969600289289E-4</v>
      </c>
      <c r="CZ28">
        <f t="shared" si="8"/>
        <v>2.0632281124183392E-2</v>
      </c>
      <c r="DA28">
        <f t="shared" si="8"/>
        <v>1.1259256795824865E-3</v>
      </c>
      <c r="DB28">
        <f t="shared" si="8"/>
        <v>1.2780080521596444E-3</v>
      </c>
      <c r="DC28">
        <f t="shared" si="8"/>
        <v>1.3623012831677611E-2</v>
      </c>
      <c r="DD28">
        <f t="shared" si="8"/>
        <v>9.8338267585961203E-3</v>
      </c>
      <c r="DE28">
        <f t="shared" si="8"/>
        <v>9.8338267585961203E-3</v>
      </c>
      <c r="DF28">
        <f t="shared" si="8"/>
        <v>2.1967979021740292E-2</v>
      </c>
      <c r="DG28">
        <f t="shared" si="8"/>
        <v>1.4841129787032009E-2</v>
      </c>
      <c r="DH28">
        <f t="shared" si="8"/>
        <v>6.1658235608486383E-3</v>
      </c>
      <c r="DI28">
        <f t="shared" si="8"/>
        <v>1.7507077045105419E-3</v>
      </c>
      <c r="DJ28">
        <f t="shared" si="8"/>
        <v>2.479059598433796E-3</v>
      </c>
      <c r="DK28">
        <f t="shared" si="8"/>
        <v>1.5630252680420152E-2</v>
      </c>
      <c r="DL28">
        <f t="shared" si="8"/>
        <v>1.9578528192243275E-2</v>
      </c>
      <c r="DM28">
        <f t="shared" si="8"/>
        <v>2.7162071590238111E-2</v>
      </c>
      <c r="DN28">
        <f t="shared" si="8"/>
        <v>4.3189394060395549E-2</v>
      </c>
      <c r="DO28">
        <f t="shared" si="8"/>
        <v>6.9317773506562042E-2</v>
      </c>
      <c r="DP28">
        <f t="shared" si="8"/>
        <v>4.9122883411560157E-3</v>
      </c>
      <c r="DQ28">
        <f t="shared" si="8"/>
        <v>0.10822061789363537</v>
      </c>
      <c r="DR28">
        <f t="shared" si="8"/>
        <v>7.2788944425464838E-2</v>
      </c>
      <c r="DS28">
        <f t="shared" si="8"/>
        <v>4.1691196097925175E-2</v>
      </c>
      <c r="DT28">
        <f t="shared" si="8"/>
        <v>9.0625912694784344E-2</v>
      </c>
      <c r="DU28">
        <f t="shared" si="8"/>
        <v>0.10836577870805439</v>
      </c>
      <c r="DV28">
        <f t="shared" si="8"/>
        <v>9.8898207810665315E-2</v>
      </c>
      <c r="DW28">
        <f t="shared" si="8"/>
        <v>0.21973727237662161</v>
      </c>
      <c r="DX28">
        <f t="shared" si="8"/>
        <v>8.3651182581310601E-2</v>
      </c>
      <c r="DZ28">
        <f t="shared" si="8"/>
        <v>0.12311057192445363</v>
      </c>
      <c r="EA28">
        <f t="shared" si="8"/>
        <v>0.11537203512247642</v>
      </c>
      <c r="EB28">
        <f>STDEV(EB6:EB8)</f>
        <v>0.11483866275824811</v>
      </c>
      <c r="EC28">
        <f>STDEV(EC6:EC8)</f>
        <v>0.13278489285403458</v>
      </c>
      <c r="ED28">
        <f>STDEV(ED6:ED8)</f>
        <v>0.14882071211615602</v>
      </c>
      <c r="EE28">
        <f>STDEV(EE6:EE8)</f>
        <v>0.16021969230987929</v>
      </c>
      <c r="EF28">
        <f>STDEV(EF6:EF8)</f>
        <v>0.16591338974550299</v>
      </c>
    </row>
    <row r="29" spans="1:136">
      <c r="B29" t="s">
        <v>20</v>
      </c>
      <c r="D29">
        <f t="shared" ref="D29:BO29" si="9">AVERAGE(D9:D11)</f>
        <v>1.8505181801125186E-2</v>
      </c>
      <c r="E29">
        <f t="shared" si="9"/>
        <v>7.1336081207021271E-2</v>
      </c>
      <c r="F29">
        <f t="shared" si="9"/>
        <v>0.11903161998279327</v>
      </c>
      <c r="G29">
        <f t="shared" si="9"/>
        <v>0.20436237117926473</v>
      </c>
      <c r="H29">
        <f t="shared" si="9"/>
        <v>0.10573173606472165</v>
      </c>
      <c r="I29">
        <f t="shared" si="9"/>
        <v>9.4753479998306619E-2</v>
      </c>
      <c r="J29">
        <f t="shared" si="9"/>
        <v>5.6306642301269472E-2</v>
      </c>
      <c r="K29">
        <f t="shared" si="9"/>
        <v>3.6282497283085115E-2</v>
      </c>
      <c r="L29">
        <f t="shared" si="9"/>
        <v>8.6371565117921364E-3</v>
      </c>
      <c r="M29">
        <f t="shared" si="9"/>
        <v>1.706275116711153E-2</v>
      </c>
      <c r="N29">
        <f t="shared" si="9"/>
        <v>1.9357539882385304E-2</v>
      </c>
      <c r="O29">
        <f t="shared" si="9"/>
        <v>1.2645771954822168E-2</v>
      </c>
      <c r="P29">
        <f t="shared" si="9"/>
        <v>1.0270545426843986E-2</v>
      </c>
      <c r="Q29">
        <f t="shared" si="9"/>
        <v>3.8760339827023489E-2</v>
      </c>
      <c r="R29">
        <f t="shared" si="9"/>
        <v>6.0164817925574933E-3</v>
      </c>
      <c r="S29">
        <f t="shared" si="9"/>
        <v>7.3322582452579681E-4</v>
      </c>
      <c r="T29">
        <f t="shared" si="9"/>
        <v>1.3184952028232695E-3</v>
      </c>
      <c r="U29">
        <f t="shared" si="9"/>
        <v>7.7399621042077617E-4</v>
      </c>
      <c r="V29">
        <f t="shared" si="9"/>
        <v>1.5059057453612114E-3</v>
      </c>
      <c r="W29">
        <f t="shared" si="9"/>
        <v>5.1036696768060389E-4</v>
      </c>
      <c r="X29">
        <f t="shared" si="9"/>
        <v>1.0440595940277542E-3</v>
      </c>
      <c r="Y29">
        <f t="shared" si="9"/>
        <v>5.1596715157013805E-4</v>
      </c>
      <c r="Z29">
        <f t="shared" si="9"/>
        <v>1.0167455847885948E-3</v>
      </c>
      <c r="AA29">
        <f t="shared" si="9"/>
        <v>5.215098304954352E-4</v>
      </c>
      <c r="AB29">
        <f t="shared" si="9"/>
        <v>8.4182512242408339E-4</v>
      </c>
      <c r="AC29">
        <f t="shared" si="9"/>
        <v>6.4630872416595556E-4</v>
      </c>
      <c r="AD29">
        <f t="shared" si="9"/>
        <v>1.1802791782729377E-3</v>
      </c>
      <c r="AE29">
        <f t="shared" si="9"/>
        <v>1.8220366793272691E-3</v>
      </c>
      <c r="AF29">
        <f t="shared" si="9"/>
        <v>1.9943118373510031E-3</v>
      </c>
      <c r="AG29">
        <f t="shared" si="9"/>
        <v>3.7083500049211967E-3</v>
      </c>
      <c r="AH29">
        <f t="shared" si="9"/>
        <v>9.2033773734503943E-3</v>
      </c>
      <c r="AI29">
        <f t="shared" si="9"/>
        <v>1.5234132572626591E-2</v>
      </c>
      <c r="AJ29">
        <f t="shared" si="9"/>
        <v>2.399785760199645E-2</v>
      </c>
      <c r="AK29">
        <f t="shared" si="9"/>
        <v>5.0521950236918058E-2</v>
      </c>
      <c r="AL29">
        <f t="shared" si="9"/>
        <v>7.1991703106502533E-2</v>
      </c>
      <c r="AM29">
        <f t="shared" si="9"/>
        <v>6.8082735004649328E-2</v>
      </c>
      <c r="AN29">
        <f t="shared" si="9"/>
        <v>0.11415987648978854</v>
      </c>
      <c r="AO29">
        <f t="shared" si="9"/>
        <v>6.5777175313228964E-2</v>
      </c>
      <c r="AP29">
        <f t="shared" si="9"/>
        <v>8.285049873948136E-2</v>
      </c>
      <c r="AQ29">
        <f t="shared" si="9"/>
        <v>7.5085159327074186E-2</v>
      </c>
      <c r="AR29">
        <f t="shared" si="9"/>
        <v>0.11510874457218047</v>
      </c>
      <c r="AS29">
        <f t="shared" si="9"/>
        <v>0.1120228627976962</v>
      </c>
      <c r="AT29">
        <f t="shared" si="9"/>
        <v>6.5424183991426063E-2</v>
      </c>
      <c r="AU29">
        <f t="shared" si="9"/>
        <v>9.2252151313829842E-2</v>
      </c>
      <c r="AV29">
        <f t="shared" si="9"/>
        <v>9.6261764108091022E-2</v>
      </c>
      <c r="AW29">
        <f t="shared" si="9"/>
        <v>0.1176921624548919</v>
      </c>
      <c r="AX29">
        <f t="shared" si="9"/>
        <v>0.14450897812439711</v>
      </c>
      <c r="AY29">
        <f t="shared" si="9"/>
        <v>0.16317990961322659</v>
      </c>
      <c r="AZ29">
        <f t="shared" si="9"/>
        <v>0.1173570393848884</v>
      </c>
      <c r="BA29">
        <f t="shared" si="9"/>
        <v>0.14480973093367214</v>
      </c>
      <c r="BB29">
        <f t="shared" si="9"/>
        <v>0.11569032290262375</v>
      </c>
      <c r="BC29">
        <f t="shared" si="9"/>
        <v>0.12172241012041328</v>
      </c>
      <c r="BD29">
        <f t="shared" si="9"/>
        <v>0.12326697706322128</v>
      </c>
      <c r="BE29">
        <f t="shared" si="9"/>
        <v>0.15281603366013541</v>
      </c>
      <c r="BF29">
        <f t="shared" si="9"/>
        <v>0.14731495777140846</v>
      </c>
      <c r="BG29">
        <f t="shared" si="9"/>
        <v>0.12214444156536149</v>
      </c>
      <c r="BH29">
        <f t="shared" si="9"/>
        <v>0.12671578939842848</v>
      </c>
      <c r="BI29">
        <f t="shared" si="9"/>
        <v>0.13992459372726576</v>
      </c>
      <c r="BJ29">
        <f t="shared" si="9"/>
        <v>0.16437123597383996</v>
      </c>
      <c r="BK29">
        <f t="shared" si="9"/>
        <v>0.15247261490125932</v>
      </c>
      <c r="BL29">
        <f t="shared" si="9"/>
        <v>0.18836238728511567</v>
      </c>
      <c r="BM29">
        <f t="shared" si="9"/>
        <v>9.5723657850847035E-2</v>
      </c>
      <c r="BN29">
        <f t="shared" si="9"/>
        <v>0.26359315477225376</v>
      </c>
      <c r="BO29">
        <f t="shared" si="9"/>
        <v>0.2092075208709594</v>
      </c>
      <c r="BP29">
        <f t="shared" ref="BP29:EA29" si="10">AVERAGE(BP9:BP11)</f>
        <v>0.14949992509876123</v>
      </c>
      <c r="BQ29">
        <f t="shared" si="10"/>
        <v>0.20006784581680523</v>
      </c>
      <c r="BR29">
        <f t="shared" si="10"/>
        <v>0.20091229734092897</v>
      </c>
      <c r="BS29">
        <f t="shared" si="10"/>
        <v>0.20889387415823871</v>
      </c>
      <c r="BT29">
        <f t="shared" si="10"/>
        <v>0.19017482842636793</v>
      </c>
      <c r="BU29">
        <f t="shared" si="10"/>
        <v>0.22721795630618677</v>
      </c>
      <c r="BV29">
        <f t="shared" si="10"/>
        <v>0.18592017999849283</v>
      </c>
      <c r="BW29">
        <f t="shared" si="10"/>
        <v>0.13917700660175014</v>
      </c>
      <c r="BX29">
        <f t="shared" si="10"/>
        <v>0.237553684267194</v>
      </c>
      <c r="BY29">
        <f t="shared" si="10"/>
        <v>0.24857368523698475</v>
      </c>
      <c r="BZ29">
        <f t="shared" si="10"/>
        <v>0.23059641119719856</v>
      </c>
      <c r="CA29">
        <f t="shared" si="10"/>
        <v>0.19830191831660196</v>
      </c>
      <c r="CB29">
        <f t="shared" si="10"/>
        <v>0.13813268404404763</v>
      </c>
      <c r="CC29">
        <f t="shared" si="10"/>
        <v>0.2716168228710672</v>
      </c>
      <c r="CD29">
        <f t="shared" si="10"/>
        <v>0.17444898963254399</v>
      </c>
      <c r="CE29">
        <f t="shared" si="10"/>
        <v>0.27206184289913837</v>
      </c>
      <c r="CF29">
        <f t="shared" si="10"/>
        <v>0.34646594961021338</v>
      </c>
      <c r="CG29">
        <f t="shared" si="10"/>
        <v>0.17072888930324717</v>
      </c>
      <c r="CH29">
        <f t="shared" si="10"/>
        <v>0.21264424893782582</v>
      </c>
      <c r="CI29">
        <f t="shared" si="10"/>
        <v>0.28904584431501229</v>
      </c>
      <c r="CJ29">
        <f t="shared" si="10"/>
        <v>0.15119238966359322</v>
      </c>
      <c r="CK29">
        <f t="shared" si="10"/>
        <v>0.35090579807259892</v>
      </c>
      <c r="CL29">
        <f t="shared" si="10"/>
        <v>0.31477873348520152</v>
      </c>
      <c r="CM29">
        <f t="shared" si="10"/>
        <v>0.26122607807951564</v>
      </c>
      <c r="CN29">
        <f t="shared" si="10"/>
        <v>0.27013981106075907</v>
      </c>
      <c r="CO29">
        <f t="shared" si="10"/>
        <v>0.32301256686628593</v>
      </c>
      <c r="CP29">
        <f t="shared" si="10"/>
        <v>0.42464932722819504</v>
      </c>
      <c r="CQ29">
        <f t="shared" si="10"/>
        <v>0.30012080157742427</v>
      </c>
      <c r="CR29">
        <f t="shared" si="10"/>
        <v>0.10027792768926386</v>
      </c>
      <c r="CS29">
        <f t="shared" si="10"/>
        <v>0.19362382445282419</v>
      </c>
      <c r="CT29">
        <f t="shared" si="10"/>
        <v>0.20866169923366162</v>
      </c>
      <c r="CU29">
        <f t="shared" si="10"/>
        <v>7.5312531954192796E-2</v>
      </c>
      <c r="CV29">
        <f t="shared" si="10"/>
        <v>3.5710622366622362E-2</v>
      </c>
      <c r="CX29">
        <f t="shared" si="10"/>
        <v>3.6462800095213008E-2</v>
      </c>
      <c r="CY29">
        <f t="shared" si="10"/>
        <v>5.5462585319570989E-2</v>
      </c>
      <c r="CZ29">
        <f t="shared" si="10"/>
        <v>2.4751288506821109E-2</v>
      </c>
      <c r="DA29">
        <f t="shared" si="10"/>
        <v>2.1269926845373491E-2</v>
      </c>
      <c r="DB29">
        <f t="shared" si="10"/>
        <v>2.6293695476904185E-2</v>
      </c>
      <c r="DC29">
        <f t="shared" si="10"/>
        <v>3.3747545709691497E-2</v>
      </c>
      <c r="DD29">
        <f t="shared" si="10"/>
        <v>5.5348346975168806E-2</v>
      </c>
      <c r="DE29">
        <f t="shared" si="10"/>
        <v>5.5348346975168806E-2</v>
      </c>
      <c r="DF29">
        <f t="shared" si="10"/>
        <v>7.2340534306529383E-2</v>
      </c>
      <c r="DG29">
        <f t="shared" si="10"/>
        <v>0.10963397117181918</v>
      </c>
      <c r="DH29">
        <f t="shared" si="10"/>
        <v>0.11224394317339337</v>
      </c>
      <c r="DI29">
        <f t="shared" si="10"/>
        <v>0.15258277214248681</v>
      </c>
      <c r="DJ29">
        <f t="shared" si="10"/>
        <v>0.16776713223254477</v>
      </c>
      <c r="DK29">
        <f t="shared" si="10"/>
        <v>0.25080260461458997</v>
      </c>
      <c r="DL29">
        <f t="shared" si="10"/>
        <v>0.19329284608274469</v>
      </c>
      <c r="DM29">
        <f t="shared" si="10"/>
        <v>0.19385608385403516</v>
      </c>
      <c r="DN29">
        <f t="shared" si="10"/>
        <v>0.2505170885530596</v>
      </c>
      <c r="DO29">
        <f t="shared" si="10"/>
        <v>0.37718528994135564</v>
      </c>
      <c r="DP29">
        <f t="shared" si="10"/>
        <v>0.23613904387795268</v>
      </c>
      <c r="DQ29">
        <f t="shared" si="10"/>
        <v>0.41275095553079288</v>
      </c>
      <c r="DR29">
        <f t="shared" si="10"/>
        <v>0.30699149118061558</v>
      </c>
      <c r="DS29">
        <f t="shared" si="10"/>
        <v>0.22195398838815203</v>
      </c>
      <c r="DT29">
        <f t="shared" si="10"/>
        <v>0.26098371216588456</v>
      </c>
      <c r="DU29">
        <f t="shared" si="10"/>
        <v>0.30410440723627891</v>
      </c>
      <c r="DV29">
        <f t="shared" si="10"/>
        <v>0.22580377342649918</v>
      </c>
      <c r="DW29">
        <f t="shared" si="10"/>
        <v>0.33014560522803693</v>
      </c>
      <c r="DX29">
        <f t="shared" si="10"/>
        <v>0.20516406874058779</v>
      </c>
      <c r="DZ29">
        <f t="shared" si="10"/>
        <v>0.26010664950524198</v>
      </c>
      <c r="EA29">
        <f t="shared" si="10"/>
        <v>0.2817335747429433</v>
      </c>
      <c r="EB29">
        <f>AVERAGE(EB9:EB11)</f>
        <v>0.27608639455155781</v>
      </c>
      <c r="EC29">
        <f>AVERAGE(EC9:EC11)</f>
        <v>0.22374800251637431</v>
      </c>
      <c r="ED29">
        <f>AVERAGE(ED9:ED11)</f>
        <v>0.2650178777578383</v>
      </c>
      <c r="EE29">
        <f>AVERAGE(EE9:EE11)</f>
        <v>0.25435280425312318</v>
      </c>
      <c r="EF29">
        <f>AVERAGE(EF9:EF11)</f>
        <v>0.29468743408423809</v>
      </c>
    </row>
    <row r="30" spans="1:136">
      <c r="B30" t="s">
        <v>29</v>
      </c>
      <c r="D30">
        <f t="shared" ref="D30:BO30" si="11">STDEV(D9:D11)</f>
        <v>3.6147617528708982E-3</v>
      </c>
      <c r="E30">
        <f t="shared" si="11"/>
        <v>7.5765406601714458E-3</v>
      </c>
      <c r="F30">
        <f t="shared" si="11"/>
        <v>3.8995052625455696E-2</v>
      </c>
      <c r="G30">
        <f t="shared" si="11"/>
        <v>2.3892727976721938E-2</v>
      </c>
      <c r="H30">
        <f t="shared" si="11"/>
        <v>2.6844609379199087E-2</v>
      </c>
      <c r="I30">
        <f t="shared" si="11"/>
        <v>2.7744890274920813E-2</v>
      </c>
      <c r="J30">
        <f t="shared" si="11"/>
        <v>2.7020805118753686E-2</v>
      </c>
      <c r="K30">
        <f t="shared" si="11"/>
        <v>5.6509545757311777E-3</v>
      </c>
      <c r="L30">
        <f t="shared" si="11"/>
        <v>7.6970195379376972E-3</v>
      </c>
      <c r="M30">
        <f t="shared" si="11"/>
        <v>2.6508498270045111E-3</v>
      </c>
      <c r="N30">
        <f t="shared" si="11"/>
        <v>5.9017637324585964E-3</v>
      </c>
      <c r="O30">
        <f t="shared" si="11"/>
        <v>1.5041111559072177E-2</v>
      </c>
      <c r="P30">
        <f t="shared" si="11"/>
        <v>8.1193808219002048E-3</v>
      </c>
      <c r="Q30">
        <f t="shared" si="11"/>
        <v>2.3126634658384861E-2</v>
      </c>
      <c r="R30">
        <f t="shared" si="11"/>
        <v>3.8058467204308464E-3</v>
      </c>
      <c r="S30">
        <f t="shared" si="11"/>
        <v>3.7383007341536143E-4</v>
      </c>
      <c r="T30">
        <f t="shared" si="11"/>
        <v>6.9161177605344196E-4</v>
      </c>
      <c r="U30">
        <f t="shared" si="11"/>
        <v>5.0474137892561003E-4</v>
      </c>
      <c r="V30">
        <f t="shared" si="11"/>
        <v>8.9494938427335763E-4</v>
      </c>
      <c r="W30">
        <f t="shared" si="11"/>
        <v>8.8398151852766898E-4</v>
      </c>
      <c r="X30">
        <f t="shared" si="11"/>
        <v>6.2893143844489812E-4</v>
      </c>
      <c r="Y30">
        <f t="shared" si="11"/>
        <v>2.2915027330716963E-4</v>
      </c>
      <c r="Z30">
        <f t="shared" si="11"/>
        <v>6.9829507215143536E-4</v>
      </c>
      <c r="AA30">
        <f t="shared" si="11"/>
        <v>6.8698908633292737E-5</v>
      </c>
      <c r="AB30">
        <f t="shared" si="11"/>
        <v>1.0707109112185278E-3</v>
      </c>
      <c r="AC30">
        <f t="shared" si="11"/>
        <v>8.1875759767818562E-4</v>
      </c>
      <c r="AD30">
        <f t="shared" si="11"/>
        <v>7.4278021476374538E-4</v>
      </c>
      <c r="AE30">
        <f t="shared" si="11"/>
        <v>6.0208854609973214E-4</v>
      </c>
      <c r="AF30">
        <f t="shared" si="11"/>
        <v>9.6657545508348794E-4</v>
      </c>
      <c r="AG30">
        <f t="shared" si="11"/>
        <v>3.407324762346388E-4</v>
      </c>
      <c r="AH30">
        <f t="shared" si="11"/>
        <v>1.0589772475092405E-2</v>
      </c>
      <c r="AI30">
        <f t="shared" si="11"/>
        <v>9.7126843093033131E-3</v>
      </c>
      <c r="AJ30">
        <f t="shared" si="11"/>
        <v>3.3175444526810774E-2</v>
      </c>
      <c r="AK30">
        <f t="shared" si="11"/>
        <v>2.6835931263574506E-2</v>
      </c>
      <c r="AL30">
        <f t="shared" si="11"/>
        <v>2.7386413267231395E-2</v>
      </c>
      <c r="AM30">
        <f t="shared" si="11"/>
        <v>1.5617036672104404E-2</v>
      </c>
      <c r="AN30">
        <f t="shared" si="11"/>
        <v>1.486378247699973E-2</v>
      </c>
      <c r="AO30">
        <f t="shared" si="11"/>
        <v>1.452118908103097E-2</v>
      </c>
      <c r="AP30">
        <f t="shared" si="11"/>
        <v>9.6150208385803043E-3</v>
      </c>
      <c r="AQ30">
        <f t="shared" si="11"/>
        <v>1.7756501745219356E-2</v>
      </c>
      <c r="AR30">
        <f t="shared" si="11"/>
        <v>2.3329079475803181E-2</v>
      </c>
      <c r="AS30">
        <f t="shared" si="11"/>
        <v>5.5175129026373594E-2</v>
      </c>
      <c r="AT30">
        <f t="shared" si="11"/>
        <v>4.0459323788662536E-2</v>
      </c>
      <c r="AU30">
        <f t="shared" si="11"/>
        <v>6.5110052161945445E-2</v>
      </c>
      <c r="AV30">
        <f t="shared" si="11"/>
        <v>5.6697993257893688E-2</v>
      </c>
      <c r="AW30">
        <f t="shared" si="11"/>
        <v>4.6145190897457097E-2</v>
      </c>
      <c r="AX30">
        <f t="shared" si="11"/>
        <v>2.8352572940806849E-2</v>
      </c>
      <c r="AY30">
        <f t="shared" si="11"/>
        <v>2.1500185212980596E-2</v>
      </c>
      <c r="AZ30">
        <f t="shared" si="11"/>
        <v>9.203166459787776E-3</v>
      </c>
      <c r="BA30">
        <f t="shared" si="11"/>
        <v>5.7403609729122597E-2</v>
      </c>
      <c r="BB30">
        <f t="shared" si="11"/>
        <v>3.4356950167690546E-2</v>
      </c>
      <c r="BC30">
        <f t="shared" si="11"/>
        <v>2.0203411046234038E-2</v>
      </c>
      <c r="BD30">
        <f t="shared" si="11"/>
        <v>2.9164383224518028E-2</v>
      </c>
      <c r="BE30">
        <f t="shared" si="11"/>
        <v>9.0296767180132239E-3</v>
      </c>
      <c r="BF30">
        <f t="shared" si="11"/>
        <v>1.3037790493240642E-2</v>
      </c>
      <c r="BG30">
        <f t="shared" si="11"/>
        <v>4.6492868512097909E-3</v>
      </c>
      <c r="BH30">
        <f t="shared" si="11"/>
        <v>3.3944525881830875E-2</v>
      </c>
      <c r="BI30">
        <f t="shared" si="11"/>
        <v>4.6642546938708854E-2</v>
      </c>
      <c r="BJ30">
        <f t="shared" si="11"/>
        <v>1.0703145503921901E-2</v>
      </c>
      <c r="BK30">
        <f t="shared" si="11"/>
        <v>1.3541396757206486E-2</v>
      </c>
      <c r="BL30">
        <f t="shared" si="11"/>
        <v>1.6255627920165204E-3</v>
      </c>
      <c r="BM30">
        <f t="shared" si="11"/>
        <v>3.132067121441446E-2</v>
      </c>
      <c r="BN30">
        <f t="shared" si="11"/>
        <v>3.1556351049904931E-2</v>
      </c>
      <c r="BO30">
        <f t="shared" si="11"/>
        <v>4.4183340446021173E-2</v>
      </c>
      <c r="BP30">
        <f t="shared" ref="BP30:EA30" si="12">STDEV(BP9:BP11)</f>
        <v>2.8877367473645183E-2</v>
      </c>
      <c r="BQ30">
        <f t="shared" si="12"/>
        <v>8.6357508054432902E-2</v>
      </c>
      <c r="BR30">
        <f t="shared" si="12"/>
        <v>7.5131696685849292E-2</v>
      </c>
      <c r="BS30">
        <f t="shared" si="12"/>
        <v>5.9719185465271097E-3</v>
      </c>
      <c r="BT30">
        <f t="shared" si="12"/>
        <v>3.5041226298358916E-2</v>
      </c>
      <c r="BU30">
        <f t="shared" si="12"/>
        <v>5.6444169171769983E-2</v>
      </c>
      <c r="BV30">
        <f t="shared" si="12"/>
        <v>1.9736322259987917E-2</v>
      </c>
      <c r="BW30">
        <f t="shared" si="12"/>
        <v>8.6146186821136252E-3</v>
      </c>
      <c r="BX30">
        <f t="shared" si="12"/>
        <v>4.467004266770342E-2</v>
      </c>
      <c r="BY30">
        <f t="shared" si="12"/>
        <v>2.1841207966817031E-2</v>
      </c>
      <c r="BZ30">
        <f t="shared" si="12"/>
        <v>2.908282338568818E-2</v>
      </c>
      <c r="CA30">
        <f t="shared" si="12"/>
        <v>2.634808306677101E-2</v>
      </c>
      <c r="CB30">
        <f t="shared" si="12"/>
        <v>6.2741977850202607E-2</v>
      </c>
      <c r="CC30">
        <f t="shared" si="12"/>
        <v>2.3861098194588651E-2</v>
      </c>
      <c r="CD30">
        <f t="shared" si="12"/>
        <v>1.3295076615136393E-2</v>
      </c>
      <c r="CE30">
        <f t="shared" si="12"/>
        <v>2.1215331388706325E-2</v>
      </c>
      <c r="CF30">
        <f t="shared" si="12"/>
        <v>9.9154578958389611E-3</v>
      </c>
      <c r="CG30">
        <f t="shared" si="12"/>
        <v>4.7853955740983388E-3</v>
      </c>
      <c r="CH30">
        <f t="shared" si="12"/>
        <v>3.2414262257836619E-2</v>
      </c>
      <c r="CI30">
        <f t="shared" si="12"/>
        <v>1.3814046327104012E-2</v>
      </c>
      <c r="CJ30">
        <f t="shared" si="12"/>
        <v>8.1967101728389648E-3</v>
      </c>
      <c r="CK30">
        <f t="shared" si="12"/>
        <v>3.0427097981547493E-2</v>
      </c>
      <c r="CL30">
        <f t="shared" si="12"/>
        <v>1.5491464646366465E-2</v>
      </c>
      <c r="CM30">
        <f t="shared" si="12"/>
        <v>6.5611784682705163E-2</v>
      </c>
      <c r="CN30">
        <f t="shared" si="12"/>
        <v>6.9919563984791849E-2</v>
      </c>
      <c r="CO30">
        <f t="shared" si="12"/>
        <v>2.0181859028323514E-2</v>
      </c>
      <c r="CP30">
        <f t="shared" si="12"/>
        <v>1.0537756339393594E-2</v>
      </c>
      <c r="CQ30">
        <f t="shared" si="12"/>
        <v>6.2474234974679722E-2</v>
      </c>
      <c r="CR30">
        <f t="shared" si="12"/>
        <v>5.3118637104316975E-2</v>
      </c>
      <c r="CS30">
        <f t="shared" si="12"/>
        <v>2.5740431537601194E-2</v>
      </c>
      <c r="CT30">
        <f t="shared" si="12"/>
        <v>5.7927344303947921E-2</v>
      </c>
      <c r="CU30">
        <f t="shared" si="12"/>
        <v>5.0229874432868728E-2</v>
      </c>
      <c r="CV30">
        <f t="shared" si="12"/>
        <v>1.6045114988693432E-2</v>
      </c>
      <c r="CX30">
        <f t="shared" si="12"/>
        <v>1.871941144628449E-2</v>
      </c>
      <c r="CY30">
        <f t="shared" si="12"/>
        <v>4.3242668531337167E-2</v>
      </c>
      <c r="CZ30">
        <f t="shared" si="12"/>
        <v>2.3558523530282559E-2</v>
      </c>
      <c r="DA30">
        <f t="shared" si="12"/>
        <v>2.5937842840071886E-2</v>
      </c>
      <c r="DB30">
        <f t="shared" si="12"/>
        <v>3.3384713840390927E-2</v>
      </c>
      <c r="DC30">
        <f t="shared" si="12"/>
        <v>4.2379936280565147E-2</v>
      </c>
      <c r="DD30">
        <f t="shared" si="12"/>
        <v>5.4289046348608108E-2</v>
      </c>
      <c r="DE30">
        <f t="shared" si="12"/>
        <v>5.4289046348608108E-2</v>
      </c>
      <c r="DF30">
        <f t="shared" si="12"/>
        <v>2.755547949487782E-2</v>
      </c>
      <c r="DG30">
        <f t="shared" si="12"/>
        <v>5.8877674834643068E-2</v>
      </c>
      <c r="DH30">
        <f t="shared" si="12"/>
        <v>4.9796035607306374E-2</v>
      </c>
      <c r="DI30">
        <f t="shared" si="12"/>
        <v>6.1255556895912847E-2</v>
      </c>
      <c r="DJ30">
        <f t="shared" si="12"/>
        <v>3.0490433374796493E-2</v>
      </c>
      <c r="DK30">
        <f t="shared" si="12"/>
        <v>8.9570732830353814E-2</v>
      </c>
      <c r="DL30">
        <f t="shared" si="12"/>
        <v>6.6156371374398393E-2</v>
      </c>
      <c r="DM30">
        <f t="shared" si="12"/>
        <v>7.2854332407757946E-2</v>
      </c>
      <c r="DN30">
        <f t="shared" si="12"/>
        <v>6.3353292462240779E-2</v>
      </c>
      <c r="DO30">
        <f t="shared" si="12"/>
        <v>7.1999140164008449E-2</v>
      </c>
      <c r="DP30">
        <f t="shared" si="12"/>
        <v>4.0393211102289286E-2</v>
      </c>
      <c r="DQ30">
        <f t="shared" si="12"/>
        <v>9.5864471278482064E-2</v>
      </c>
      <c r="DR30">
        <f t="shared" si="12"/>
        <v>9.4211436235061546E-3</v>
      </c>
      <c r="DS30">
        <f t="shared" si="12"/>
        <v>7.59011693756656E-2</v>
      </c>
      <c r="DT30">
        <f t="shared" si="12"/>
        <v>7.517271737879283E-2</v>
      </c>
      <c r="DU30">
        <f t="shared" si="12"/>
        <v>6.9996153193764815E-2</v>
      </c>
      <c r="DV30">
        <f t="shared" si="12"/>
        <v>8.0480556820988022E-2</v>
      </c>
      <c r="DW30">
        <f t="shared" si="12"/>
        <v>1.8351595855187648E-2</v>
      </c>
      <c r="DX30">
        <f t="shared" si="12"/>
        <v>2.8194673440793572E-2</v>
      </c>
      <c r="DZ30">
        <f t="shared" si="12"/>
        <v>2.282011193095532E-2</v>
      </c>
      <c r="EA30">
        <f t="shared" si="12"/>
        <v>2.2846619365143671E-2</v>
      </c>
      <c r="EB30">
        <f>STDEV(EB9:EB11)</f>
        <v>2.8062316851821308E-2</v>
      </c>
      <c r="EC30">
        <f>STDEV(EC9:EC11)</f>
        <v>2.960959058189256E-2</v>
      </c>
      <c r="ED30">
        <f>STDEV(ED9:ED11)</f>
        <v>2.253195057240702E-2</v>
      </c>
      <c r="EE30">
        <f>STDEV(EE9:EE11)</f>
        <v>1.5847379815829725E-2</v>
      </c>
      <c r="EF30">
        <f>STDEV(EF9:EF11)</f>
        <v>1.9383621025703145E-2</v>
      </c>
    </row>
    <row r="32" spans="1:136">
      <c r="B32" t="s">
        <v>10</v>
      </c>
    </row>
    <row r="33" spans="1:136">
      <c r="B33" t="s">
        <v>28</v>
      </c>
      <c r="C33">
        <v>0</v>
      </c>
      <c r="D33">
        <v>1</v>
      </c>
      <c r="E33">
        <v>2</v>
      </c>
      <c r="F33">
        <v>3</v>
      </c>
      <c r="G33">
        <v>4</v>
      </c>
      <c r="H33">
        <v>5</v>
      </c>
      <c r="I33">
        <v>6</v>
      </c>
      <c r="J33">
        <v>7</v>
      </c>
      <c r="K33">
        <v>8</v>
      </c>
      <c r="L33">
        <v>9</v>
      </c>
      <c r="M33">
        <v>10</v>
      </c>
      <c r="N33">
        <v>11</v>
      </c>
      <c r="O33">
        <v>12</v>
      </c>
      <c r="P33">
        <v>13</v>
      </c>
      <c r="Q33">
        <v>14</v>
      </c>
      <c r="R33">
        <v>15</v>
      </c>
      <c r="S33">
        <v>16</v>
      </c>
      <c r="T33">
        <v>17</v>
      </c>
      <c r="U33">
        <v>18</v>
      </c>
      <c r="V33">
        <v>19</v>
      </c>
      <c r="W33">
        <v>20</v>
      </c>
      <c r="X33">
        <v>21</v>
      </c>
      <c r="Y33">
        <v>22</v>
      </c>
      <c r="Z33">
        <v>23</v>
      </c>
      <c r="AA33">
        <v>24</v>
      </c>
      <c r="AB33">
        <v>25</v>
      </c>
      <c r="AC33">
        <v>26</v>
      </c>
      <c r="AD33">
        <v>27</v>
      </c>
      <c r="AE33">
        <v>28</v>
      </c>
      <c r="AF33">
        <v>29</v>
      </c>
      <c r="AG33">
        <v>30</v>
      </c>
      <c r="AH33">
        <v>31</v>
      </c>
      <c r="AI33">
        <v>32</v>
      </c>
      <c r="AJ33">
        <v>33</v>
      </c>
      <c r="AK33">
        <v>34</v>
      </c>
      <c r="AL33">
        <v>35</v>
      </c>
      <c r="AM33">
        <v>36</v>
      </c>
      <c r="AN33">
        <v>37</v>
      </c>
      <c r="AO33">
        <v>38</v>
      </c>
      <c r="AP33">
        <v>39</v>
      </c>
      <c r="AQ33">
        <v>40</v>
      </c>
      <c r="AR33">
        <v>41</v>
      </c>
      <c r="AS33">
        <v>42</v>
      </c>
      <c r="AT33">
        <v>43</v>
      </c>
      <c r="AU33">
        <v>44</v>
      </c>
      <c r="AV33">
        <v>45</v>
      </c>
      <c r="AW33">
        <v>46</v>
      </c>
      <c r="AX33">
        <v>47</v>
      </c>
      <c r="AY33">
        <v>48</v>
      </c>
      <c r="AZ33">
        <v>49</v>
      </c>
      <c r="BA33">
        <v>50</v>
      </c>
      <c r="BB33">
        <v>51</v>
      </c>
      <c r="BC33">
        <v>52</v>
      </c>
      <c r="BD33">
        <v>53</v>
      </c>
      <c r="BE33">
        <v>54</v>
      </c>
      <c r="BF33">
        <v>55</v>
      </c>
      <c r="BG33">
        <v>56</v>
      </c>
      <c r="BH33">
        <v>57</v>
      </c>
      <c r="BI33">
        <v>58</v>
      </c>
      <c r="BJ33">
        <v>59</v>
      </c>
      <c r="BK33">
        <v>60</v>
      </c>
      <c r="BL33">
        <v>61</v>
      </c>
      <c r="BM33">
        <v>62</v>
      </c>
      <c r="BN33">
        <v>63</v>
      </c>
      <c r="BO33">
        <v>64</v>
      </c>
      <c r="BP33">
        <v>65</v>
      </c>
      <c r="BQ33">
        <v>66</v>
      </c>
      <c r="BR33">
        <v>67</v>
      </c>
      <c r="BS33">
        <v>68</v>
      </c>
      <c r="BT33">
        <v>69</v>
      </c>
      <c r="BU33">
        <v>70</v>
      </c>
      <c r="BV33">
        <v>71</v>
      </c>
      <c r="BW33">
        <v>72</v>
      </c>
      <c r="BX33">
        <v>73</v>
      </c>
      <c r="BY33">
        <v>74</v>
      </c>
      <c r="BZ33">
        <v>75</v>
      </c>
      <c r="CA33">
        <v>76</v>
      </c>
      <c r="CB33">
        <v>77</v>
      </c>
      <c r="CC33">
        <v>78</v>
      </c>
      <c r="CD33">
        <v>79</v>
      </c>
      <c r="CE33">
        <v>80</v>
      </c>
      <c r="CF33">
        <v>81</v>
      </c>
      <c r="CG33">
        <v>82</v>
      </c>
      <c r="CH33">
        <v>83</v>
      </c>
      <c r="CI33">
        <v>84</v>
      </c>
      <c r="CJ33">
        <v>85</v>
      </c>
      <c r="CK33">
        <v>86</v>
      </c>
      <c r="CL33">
        <v>87</v>
      </c>
      <c r="CM33">
        <v>88</v>
      </c>
      <c r="CN33">
        <v>89</v>
      </c>
      <c r="CO33">
        <v>90</v>
      </c>
      <c r="CP33">
        <v>91</v>
      </c>
      <c r="CQ33">
        <v>92</v>
      </c>
      <c r="CR33">
        <v>93</v>
      </c>
      <c r="CS33">
        <v>94</v>
      </c>
      <c r="CT33">
        <v>95</v>
      </c>
      <c r="CU33">
        <v>96</v>
      </c>
      <c r="CV33">
        <v>97</v>
      </c>
      <c r="CW33">
        <v>98</v>
      </c>
      <c r="CX33">
        <v>99</v>
      </c>
      <c r="CY33">
        <v>100</v>
      </c>
      <c r="CZ33">
        <v>101</v>
      </c>
      <c r="DA33">
        <v>102</v>
      </c>
      <c r="DB33">
        <v>103</v>
      </c>
      <c r="DC33">
        <v>104</v>
      </c>
      <c r="DD33">
        <v>105</v>
      </c>
      <c r="DE33">
        <v>106</v>
      </c>
      <c r="DF33">
        <v>107</v>
      </c>
      <c r="DG33">
        <v>108</v>
      </c>
      <c r="DH33">
        <v>109</v>
      </c>
      <c r="DI33">
        <v>110</v>
      </c>
      <c r="DJ33">
        <v>111</v>
      </c>
      <c r="DK33">
        <v>112</v>
      </c>
      <c r="DL33">
        <v>113</v>
      </c>
      <c r="DM33">
        <v>114</v>
      </c>
      <c r="DN33">
        <v>115</v>
      </c>
      <c r="DO33">
        <v>116</v>
      </c>
      <c r="DP33">
        <v>117</v>
      </c>
      <c r="DQ33">
        <v>118</v>
      </c>
      <c r="DR33">
        <v>119</v>
      </c>
      <c r="DS33">
        <v>120</v>
      </c>
      <c r="DT33">
        <v>121</v>
      </c>
      <c r="DU33">
        <v>122</v>
      </c>
      <c r="DV33">
        <v>123</v>
      </c>
      <c r="DW33">
        <v>124</v>
      </c>
      <c r="DX33">
        <v>125</v>
      </c>
      <c r="DY33">
        <v>126</v>
      </c>
      <c r="DZ33">
        <v>127</v>
      </c>
      <c r="EA33">
        <v>128</v>
      </c>
      <c r="EB33">
        <v>129</v>
      </c>
      <c r="EC33">
        <v>130</v>
      </c>
      <c r="ED33">
        <v>131</v>
      </c>
      <c r="EE33">
        <v>132</v>
      </c>
      <c r="EF33">
        <v>133</v>
      </c>
    </row>
    <row r="34" spans="1:136">
      <c r="B34" t="s">
        <v>27</v>
      </c>
      <c r="C34">
        <v>0</v>
      </c>
      <c r="D34">
        <f t="shared" ref="D34:BO34" si="13">AVERAGE(D14:D16)</f>
        <v>21.566666666666666</v>
      </c>
      <c r="E34">
        <f t="shared" si="13"/>
        <v>46.666666666666664</v>
      </c>
      <c r="F34">
        <f t="shared" si="13"/>
        <v>60.1</v>
      </c>
      <c r="G34">
        <f t="shared" si="13"/>
        <v>68.833333333333329</v>
      </c>
      <c r="H34">
        <f t="shared" si="13"/>
        <v>66.966666666666654</v>
      </c>
      <c r="I34">
        <f t="shared" si="13"/>
        <v>64.766666666666666</v>
      </c>
      <c r="J34">
        <f t="shared" si="13"/>
        <v>63.033333333333339</v>
      </c>
      <c r="K34">
        <f t="shared" si="13"/>
        <v>14.9</v>
      </c>
      <c r="L34">
        <f t="shared" si="13"/>
        <v>20.133333333333333</v>
      </c>
      <c r="M34">
        <f t="shared" si="13"/>
        <v>28.833333333333332</v>
      </c>
      <c r="N34">
        <f t="shared" si="13"/>
        <v>30.033333333333331</v>
      </c>
      <c r="O34">
        <f t="shared" si="13"/>
        <v>34.5</v>
      </c>
      <c r="P34">
        <f t="shared" si="13"/>
        <v>40.366666666666667</v>
      </c>
      <c r="Q34">
        <f t="shared" si="13"/>
        <v>38.833333333333336</v>
      </c>
      <c r="R34">
        <f t="shared" si="13"/>
        <v>26.899999999999995</v>
      </c>
      <c r="S34">
        <f t="shared" si="13"/>
        <v>19.733333333333334</v>
      </c>
      <c r="T34">
        <f t="shared" si="13"/>
        <v>22.366666666666664</v>
      </c>
      <c r="U34">
        <f t="shared" si="13"/>
        <v>21.866666666666664</v>
      </c>
      <c r="V34">
        <f t="shared" si="13"/>
        <v>22</v>
      </c>
      <c r="W34">
        <f t="shared" si="13"/>
        <v>12.466666666666669</v>
      </c>
      <c r="X34">
        <f t="shared" si="13"/>
        <v>20.066666666666666</v>
      </c>
      <c r="Y34">
        <f t="shared" si="13"/>
        <v>16.833333333333332</v>
      </c>
      <c r="Z34">
        <f t="shared" si="13"/>
        <v>18.666666666666668</v>
      </c>
      <c r="AA34">
        <f t="shared" si="13"/>
        <v>20.733333333333334</v>
      </c>
      <c r="AB34">
        <f t="shared" si="13"/>
        <v>19.299999999999997</v>
      </c>
      <c r="AC34">
        <f t="shared" si="13"/>
        <v>15.166666666666666</v>
      </c>
      <c r="AD34">
        <f t="shared" si="13"/>
        <v>15.1</v>
      </c>
      <c r="AE34">
        <f t="shared" si="13"/>
        <v>16.266666666666666</v>
      </c>
      <c r="AF34">
        <f t="shared" si="13"/>
        <v>21.366666666666664</v>
      </c>
      <c r="AG34">
        <f t="shared" si="13"/>
        <v>21.133333333333333</v>
      </c>
      <c r="AH34">
        <f t="shared" si="13"/>
        <v>27.5</v>
      </c>
      <c r="AI34">
        <f t="shared" si="13"/>
        <v>27.366666666666664</v>
      </c>
      <c r="AJ34">
        <f t="shared" si="13"/>
        <v>47.70000000000001</v>
      </c>
      <c r="AK34">
        <f t="shared" si="13"/>
        <v>63.133333333333333</v>
      </c>
      <c r="AL34">
        <f t="shared" si="13"/>
        <v>76.5</v>
      </c>
      <c r="AM34">
        <f t="shared" si="13"/>
        <v>59.29999999999999</v>
      </c>
      <c r="AN34">
        <f t="shared" si="13"/>
        <v>58.233333333333327</v>
      </c>
      <c r="AO34">
        <f t="shared" si="13"/>
        <v>44.9</v>
      </c>
      <c r="AP34">
        <f t="shared" si="13"/>
        <v>45.666666666666664</v>
      </c>
      <c r="AQ34">
        <f t="shared" si="13"/>
        <v>49</v>
      </c>
      <c r="AR34">
        <f t="shared" si="13"/>
        <v>62.833333333333336</v>
      </c>
      <c r="AS34">
        <f t="shared" si="13"/>
        <v>58.266666666666673</v>
      </c>
      <c r="AT34">
        <f t="shared" si="13"/>
        <v>57.333333333333336</v>
      </c>
      <c r="AU34">
        <f t="shared" si="13"/>
        <v>61.633333333333326</v>
      </c>
      <c r="AV34">
        <f t="shared" si="13"/>
        <v>56.933333333333337</v>
      </c>
      <c r="AW34">
        <f t="shared" si="13"/>
        <v>56.699999999999996</v>
      </c>
      <c r="AX34">
        <f t="shared" si="13"/>
        <v>59.1</v>
      </c>
      <c r="AY34">
        <f t="shared" si="13"/>
        <v>64.066666666666663</v>
      </c>
      <c r="AZ34">
        <f t="shared" si="13"/>
        <v>64.666666666666671</v>
      </c>
      <c r="BA34">
        <f t="shared" si="13"/>
        <v>72.8</v>
      </c>
      <c r="BB34">
        <f t="shared" si="13"/>
        <v>66.3</v>
      </c>
      <c r="BC34">
        <f t="shared" si="13"/>
        <v>68.2</v>
      </c>
      <c r="BD34">
        <f t="shared" si="13"/>
        <v>68.999999999999986</v>
      </c>
      <c r="BE34">
        <f t="shared" si="13"/>
        <v>65.2</v>
      </c>
      <c r="BF34">
        <f t="shared" si="13"/>
        <v>68.3</v>
      </c>
      <c r="BG34">
        <f t="shared" si="13"/>
        <v>66.933333333333337</v>
      </c>
      <c r="BH34">
        <f t="shared" si="13"/>
        <v>66.966666666666683</v>
      </c>
      <c r="BI34">
        <f t="shared" si="13"/>
        <v>61.166666666666664</v>
      </c>
      <c r="BJ34">
        <f t="shared" si="13"/>
        <v>64.5</v>
      </c>
      <c r="BK34">
        <f t="shared" si="13"/>
        <v>65.63333333333334</v>
      </c>
      <c r="BL34">
        <f t="shared" si="13"/>
        <v>68.933333333333337</v>
      </c>
      <c r="BM34">
        <f t="shared" si="13"/>
        <v>67.566666666666677</v>
      </c>
      <c r="BN34">
        <f t="shared" si="13"/>
        <v>65.433333333333323</v>
      </c>
      <c r="BO34">
        <f t="shared" si="13"/>
        <v>64.566666666666663</v>
      </c>
      <c r="BP34">
        <f t="shared" ref="BP34:EA34" si="14">AVERAGE(BP14:BP16)</f>
        <v>68.833333333333329</v>
      </c>
      <c r="BQ34">
        <f t="shared" si="14"/>
        <v>70.399999999999991</v>
      </c>
      <c r="BR34">
        <f t="shared" si="14"/>
        <v>69.233333333333334</v>
      </c>
      <c r="BS34">
        <f t="shared" si="14"/>
        <v>74.833333333333329</v>
      </c>
      <c r="BT34">
        <f t="shared" si="14"/>
        <v>68.833333333333329</v>
      </c>
      <c r="BU34">
        <f t="shared" si="14"/>
        <v>71.900000000000006</v>
      </c>
      <c r="BV34">
        <f t="shared" si="14"/>
        <v>69.899999999999991</v>
      </c>
      <c r="BW34">
        <f t="shared" si="14"/>
        <v>69.233333333333334</v>
      </c>
      <c r="BX34">
        <f t="shared" si="14"/>
        <v>69.233333333333334</v>
      </c>
      <c r="BY34">
        <f t="shared" si="14"/>
        <v>69.333333333333329</v>
      </c>
      <c r="BZ34">
        <f t="shared" si="14"/>
        <v>70.033333333333346</v>
      </c>
      <c r="CA34">
        <f t="shared" si="14"/>
        <v>70.100000000000009</v>
      </c>
      <c r="CB34">
        <f t="shared" si="14"/>
        <v>67.833333333333329</v>
      </c>
      <c r="CC34">
        <f t="shared" si="14"/>
        <v>67.933333333333337</v>
      </c>
      <c r="CD34">
        <f t="shared" si="14"/>
        <v>67.7</v>
      </c>
      <c r="CE34">
        <f t="shared" si="14"/>
        <v>71.2</v>
      </c>
      <c r="CF34">
        <f t="shared" si="14"/>
        <v>69.966666666666683</v>
      </c>
      <c r="CG34">
        <f t="shared" si="14"/>
        <v>69.166666666666671</v>
      </c>
      <c r="CH34">
        <f t="shared" si="14"/>
        <v>70.5</v>
      </c>
      <c r="CI34">
        <f t="shared" si="14"/>
        <v>68.13333333333334</v>
      </c>
      <c r="CJ34">
        <f t="shared" si="14"/>
        <v>77.866666666666674</v>
      </c>
      <c r="CK34">
        <f t="shared" si="14"/>
        <v>64.899999999999991</v>
      </c>
      <c r="CL34">
        <f t="shared" si="14"/>
        <v>73.466666666666669</v>
      </c>
      <c r="CM34">
        <f t="shared" si="14"/>
        <v>71.733333333333334</v>
      </c>
      <c r="CN34">
        <f t="shared" si="14"/>
        <v>69.333333333333329</v>
      </c>
      <c r="CO34">
        <f t="shared" si="14"/>
        <v>69.333333333333329</v>
      </c>
      <c r="CP34">
        <f t="shared" si="14"/>
        <v>67.766666666666666</v>
      </c>
      <c r="CQ34">
        <f t="shared" si="14"/>
        <v>32.966666666666669</v>
      </c>
      <c r="CR34">
        <f t="shared" si="14"/>
        <v>61.70000000000001</v>
      </c>
      <c r="CS34">
        <f t="shared" si="14"/>
        <v>66.566666666666677</v>
      </c>
      <c r="CT34">
        <f t="shared" si="14"/>
        <v>62.033333333333339</v>
      </c>
      <c r="CU34">
        <f t="shared" si="14"/>
        <v>15.233333333333334</v>
      </c>
      <c r="CV34">
        <f t="shared" si="14"/>
        <v>24.766666666666666</v>
      </c>
      <c r="CW34">
        <f t="shared" si="14"/>
        <v>14.600000000000001</v>
      </c>
      <c r="CX34">
        <f t="shared" si="14"/>
        <v>23.600000000000005</v>
      </c>
      <c r="CY34">
        <f t="shared" si="14"/>
        <v>31.400000000000002</v>
      </c>
      <c r="CZ34">
        <f t="shared" si="14"/>
        <v>36.333333333333336</v>
      </c>
      <c r="DA34">
        <f t="shared" si="14"/>
        <v>16.033333333333335</v>
      </c>
      <c r="DB34">
        <f t="shared" si="14"/>
        <v>28.2</v>
      </c>
      <c r="DC34">
        <f t="shared" si="14"/>
        <v>29.933333333333334</v>
      </c>
      <c r="DD34">
        <f t="shared" si="14"/>
        <v>22.966666666666669</v>
      </c>
      <c r="DE34">
        <f t="shared" si="14"/>
        <v>22.966666666666669</v>
      </c>
      <c r="DF34">
        <f t="shared" si="14"/>
        <v>29.333333333333332</v>
      </c>
      <c r="DG34">
        <f t="shared" si="14"/>
        <v>49.699999999999996</v>
      </c>
      <c r="DH34">
        <f t="shared" si="14"/>
        <v>50.033333333333331</v>
      </c>
      <c r="DI34">
        <f t="shared" si="14"/>
        <v>47.566666666666663</v>
      </c>
      <c r="DJ34">
        <f t="shared" si="14"/>
        <v>58.366666666666667</v>
      </c>
      <c r="DK34">
        <f t="shared" si="14"/>
        <v>55.233333333333341</v>
      </c>
      <c r="DL34">
        <f t="shared" si="14"/>
        <v>70.2</v>
      </c>
      <c r="DM34">
        <f t="shared" si="14"/>
        <v>54.466666666666669</v>
      </c>
      <c r="DN34">
        <f t="shared" si="14"/>
        <v>72.433333333333337</v>
      </c>
      <c r="DO34">
        <f t="shared" si="14"/>
        <v>69.766666666666666</v>
      </c>
      <c r="DQ34">
        <f t="shared" si="14"/>
        <v>78.766666666666666</v>
      </c>
      <c r="DR34">
        <f t="shared" si="14"/>
        <v>78.233333333333334</v>
      </c>
      <c r="DS34">
        <f t="shared" si="14"/>
        <v>67.533333333333331</v>
      </c>
      <c r="DT34">
        <f t="shared" si="14"/>
        <v>81</v>
      </c>
      <c r="DU34">
        <f t="shared" si="14"/>
        <v>73.533333333333331</v>
      </c>
      <c r="DV34">
        <f t="shared" si="14"/>
        <v>80.266666666666666</v>
      </c>
      <c r="DW34">
        <f t="shared" si="14"/>
        <v>75.7</v>
      </c>
      <c r="DX34">
        <f t="shared" si="14"/>
        <v>79.933333333333337</v>
      </c>
      <c r="DZ34">
        <f t="shared" si="14"/>
        <v>77.899999999999991</v>
      </c>
      <c r="EA34">
        <f t="shared" si="14"/>
        <v>56.6</v>
      </c>
      <c r="EB34">
        <f>AVERAGE(EB14:EB16)</f>
        <v>71.7</v>
      </c>
      <c r="EC34">
        <f>AVERAGE(EC14:EC16)</f>
        <v>59.4</v>
      </c>
      <c r="ED34">
        <f>AVERAGE(ED14:ED16)</f>
        <v>75.399999999999991</v>
      </c>
      <c r="EE34">
        <f>AVERAGE(EE14:EE16)</f>
        <v>73.599999999999994</v>
      </c>
      <c r="EF34">
        <f>AVERAGE(EF14:EF16)</f>
        <v>76.666666666666671</v>
      </c>
    </row>
    <row r="35" spans="1:136">
      <c r="B35" t="s">
        <v>29</v>
      </c>
      <c r="C35">
        <v>0</v>
      </c>
      <c r="D35">
        <f t="shared" ref="D35:BO35" si="15">STDEV(D14:D16)</f>
        <v>1.9655363983740755</v>
      </c>
      <c r="E35">
        <f t="shared" si="15"/>
        <v>11.926580957396522</v>
      </c>
      <c r="F35">
        <f t="shared" si="15"/>
        <v>5.3113086899557995</v>
      </c>
      <c r="G35">
        <f t="shared" si="15"/>
        <v>3.1182259913824959</v>
      </c>
      <c r="H35">
        <f t="shared" si="15"/>
        <v>3.6473734842120722</v>
      </c>
      <c r="I35">
        <f t="shared" si="15"/>
        <v>5.2814139520902286</v>
      </c>
      <c r="J35">
        <f t="shared" si="15"/>
        <v>6.5424256459919654</v>
      </c>
      <c r="K35">
        <f t="shared" si="15"/>
        <v>3.8742741255620947</v>
      </c>
      <c r="L35">
        <f t="shared" si="15"/>
        <v>3.742102795666272</v>
      </c>
      <c r="M35">
        <f t="shared" si="15"/>
        <v>3.6018513757973314</v>
      </c>
      <c r="N35">
        <f t="shared" si="15"/>
        <v>1.3613718571108098</v>
      </c>
      <c r="O35">
        <f t="shared" si="15"/>
        <v>2.6514147167125688</v>
      </c>
      <c r="P35">
        <f t="shared" si="15"/>
        <v>2.5735837529276839</v>
      </c>
      <c r="Q35">
        <f t="shared" si="15"/>
        <v>2.1079215671683182</v>
      </c>
      <c r="R35">
        <f t="shared" si="15"/>
        <v>5.3702886328390553</v>
      </c>
      <c r="S35">
        <f t="shared" si="15"/>
        <v>4.1198705481280893</v>
      </c>
      <c r="T35">
        <f t="shared" si="15"/>
        <v>2.9263173671585276</v>
      </c>
      <c r="U35">
        <f t="shared" si="15"/>
        <v>2.4542480178933288</v>
      </c>
      <c r="V35">
        <f t="shared" si="15"/>
        <v>1.3892443989449805</v>
      </c>
      <c r="W35">
        <f t="shared" si="15"/>
        <v>3.7753587026047306</v>
      </c>
      <c r="X35">
        <f t="shared" si="15"/>
        <v>4.3661577311560089</v>
      </c>
      <c r="Y35">
        <f t="shared" si="15"/>
        <v>2.8536526301099192</v>
      </c>
      <c r="Z35">
        <f t="shared" si="15"/>
        <v>8.0376198798732297</v>
      </c>
      <c r="AA35">
        <f t="shared" si="15"/>
        <v>6.9500599517797887</v>
      </c>
      <c r="AB35">
        <f t="shared" si="15"/>
        <v>5.6311632901204485</v>
      </c>
      <c r="AC35">
        <f t="shared" si="15"/>
        <v>5.0332229568471645</v>
      </c>
      <c r="AD35">
        <f t="shared" si="15"/>
        <v>9.4297401873010269</v>
      </c>
      <c r="AE35">
        <f t="shared" si="15"/>
        <v>6.6980096546163175</v>
      </c>
      <c r="AF35">
        <f t="shared" si="15"/>
        <v>7.1842420152256388</v>
      </c>
      <c r="AG35">
        <f t="shared" si="15"/>
        <v>6.3720744921362424</v>
      </c>
      <c r="AH35">
        <f t="shared" si="15"/>
        <v>8.2963847548194103</v>
      </c>
      <c r="AI35">
        <f t="shared" si="15"/>
        <v>5.3407240457950582</v>
      </c>
      <c r="AJ35">
        <f t="shared" si="15"/>
        <v>8.556284240252813</v>
      </c>
      <c r="AK35">
        <f t="shared" si="15"/>
        <v>4.3935558871298461</v>
      </c>
      <c r="AL35">
        <f t="shared" si="15"/>
        <v>4.4508426168535804</v>
      </c>
      <c r="AM35">
        <f t="shared" si="15"/>
        <v>1.5524174696260029</v>
      </c>
      <c r="AN35">
        <f t="shared" si="15"/>
        <v>3.9878983604567111</v>
      </c>
      <c r="AO35">
        <f t="shared" si="15"/>
        <v>2.6457513110645907</v>
      </c>
      <c r="AP35">
        <f t="shared" si="15"/>
        <v>4.0079088479322165</v>
      </c>
      <c r="AQ35">
        <f t="shared" si="15"/>
        <v>8.0018747803249042</v>
      </c>
      <c r="AR35">
        <f t="shared" si="15"/>
        <v>2.9297326385411577</v>
      </c>
      <c r="AS35">
        <f t="shared" si="15"/>
        <v>2.1221058723196013</v>
      </c>
      <c r="AT35">
        <f t="shared" si="15"/>
        <v>2.358671942711263</v>
      </c>
      <c r="AU35">
        <f t="shared" si="15"/>
        <v>0.58594652770822919</v>
      </c>
      <c r="AV35">
        <f t="shared" si="15"/>
        <v>2.2744962812309306</v>
      </c>
      <c r="AW35">
        <f t="shared" si="15"/>
        <v>2.2869193252058531</v>
      </c>
      <c r="AX35">
        <f t="shared" si="15"/>
        <v>3.0643106892089103</v>
      </c>
      <c r="AY35">
        <f t="shared" si="15"/>
        <v>3.2807519463277512</v>
      </c>
      <c r="AZ35">
        <f t="shared" si="15"/>
        <v>3.0088757590391326</v>
      </c>
      <c r="BA35">
        <f t="shared" si="15"/>
        <v>4.4508426168535733</v>
      </c>
      <c r="BB35">
        <f t="shared" si="15"/>
        <v>2.6514147167125728</v>
      </c>
      <c r="BC35">
        <f t="shared" si="15"/>
        <v>2.5238858928247887</v>
      </c>
      <c r="BD35">
        <f t="shared" si="15"/>
        <v>1.9052558883257633</v>
      </c>
      <c r="BE35">
        <f t="shared" si="15"/>
        <v>2.882707061079913</v>
      </c>
      <c r="BF35">
        <f t="shared" si="15"/>
        <v>2.7784887978899628</v>
      </c>
      <c r="BG35">
        <f t="shared" si="15"/>
        <v>0.51316014394468878</v>
      </c>
      <c r="BH35">
        <f t="shared" si="15"/>
        <v>1.429452109492769</v>
      </c>
      <c r="BI35">
        <f t="shared" si="15"/>
        <v>11.771717518413904</v>
      </c>
      <c r="BJ35">
        <f t="shared" si="15"/>
        <v>6.4969223483123137</v>
      </c>
      <c r="BK35">
        <f t="shared" si="15"/>
        <v>5.5193598662646899</v>
      </c>
      <c r="BL35">
        <f t="shared" si="15"/>
        <v>2.9670411748631533</v>
      </c>
      <c r="BM35">
        <f t="shared" si="15"/>
        <v>0.76376261582597327</v>
      </c>
      <c r="BN35">
        <f t="shared" si="15"/>
        <v>1.7243356208503413</v>
      </c>
      <c r="BO35">
        <f t="shared" si="15"/>
        <v>4.0550380187284727</v>
      </c>
      <c r="BP35">
        <f t="shared" ref="BP35:EA35" si="16">STDEV(BP14:BP16)</f>
        <v>2.565800719723442</v>
      </c>
      <c r="BQ35">
        <f t="shared" si="16"/>
        <v>2.325940669922598</v>
      </c>
      <c r="BR35">
        <f t="shared" si="16"/>
        <v>2.5146238950056334</v>
      </c>
      <c r="BS35">
        <f t="shared" si="16"/>
        <v>0.3055050463303875</v>
      </c>
      <c r="BT35">
        <f t="shared" si="16"/>
        <v>2.4337899115029065</v>
      </c>
      <c r="BU35">
        <f t="shared" si="16"/>
        <v>1.053565375285278</v>
      </c>
      <c r="BV35">
        <f t="shared" si="16"/>
        <v>0.9848857801796137</v>
      </c>
      <c r="BW35">
        <f t="shared" si="16"/>
        <v>1.2503332889007368</v>
      </c>
      <c r="BX35">
        <f t="shared" si="16"/>
        <v>0.8504900548115325</v>
      </c>
      <c r="BY35">
        <f t="shared" si="16"/>
        <v>1.594783161854092</v>
      </c>
      <c r="BZ35">
        <f t="shared" si="16"/>
        <v>1.2583057392117916</v>
      </c>
      <c r="CA35">
        <f t="shared" si="16"/>
        <v>0.34641016151377219</v>
      </c>
      <c r="CB35">
        <f t="shared" si="16"/>
        <v>2.0792626898334285</v>
      </c>
      <c r="CC35">
        <f t="shared" si="16"/>
        <v>2.3028967265887803</v>
      </c>
      <c r="CD35">
        <f t="shared" si="16"/>
        <v>2.6627053911388678</v>
      </c>
      <c r="CE35">
        <f t="shared" si="16"/>
        <v>0.72111025509279436</v>
      </c>
      <c r="CF35">
        <f t="shared" si="16"/>
        <v>1.5631165450257849</v>
      </c>
      <c r="CG35">
        <f t="shared" si="16"/>
        <v>1.5373136743466931</v>
      </c>
      <c r="CH35">
        <f t="shared" si="16"/>
        <v>1.1135528725660062</v>
      </c>
      <c r="CI35">
        <f t="shared" si="16"/>
        <v>2.2007574453658711</v>
      </c>
      <c r="CJ35">
        <f t="shared" si="16"/>
        <v>0.7234178138070233</v>
      </c>
      <c r="CK35">
        <f t="shared" si="16"/>
        <v>3.235737937472686</v>
      </c>
      <c r="CL35">
        <f t="shared" si="16"/>
        <v>0.35118845842842622</v>
      </c>
      <c r="CM35">
        <f t="shared" si="16"/>
        <v>1.4977761292440683</v>
      </c>
      <c r="CN35">
        <f t="shared" si="16"/>
        <v>1.5534906930308063</v>
      </c>
      <c r="CO35">
        <f t="shared" si="16"/>
        <v>1.3613718571108124</v>
      </c>
      <c r="CP35">
        <f t="shared" si="16"/>
        <v>3.7740340927624514</v>
      </c>
      <c r="CQ35">
        <f t="shared" si="16"/>
        <v>5.7448527686384709</v>
      </c>
      <c r="CR35">
        <f t="shared" si="16"/>
        <v>9.7349884437526537</v>
      </c>
      <c r="CS35">
        <f t="shared" si="16"/>
        <v>2.0840665376454153</v>
      </c>
      <c r="CT35">
        <f t="shared" si="16"/>
        <v>2.5735837529276822</v>
      </c>
      <c r="CU35">
        <f t="shared" si="16"/>
        <v>10.986506875860647</v>
      </c>
      <c r="CV35">
        <f t="shared" si="16"/>
        <v>4.3615746392023862</v>
      </c>
      <c r="CW35">
        <f t="shared" si="16"/>
        <v>16.155803910669377</v>
      </c>
      <c r="CX35">
        <f t="shared" si="16"/>
        <v>13.031116606031885</v>
      </c>
      <c r="CY35">
        <f t="shared" si="16"/>
        <v>28.993619987852497</v>
      </c>
      <c r="CZ35">
        <f t="shared" si="16"/>
        <v>26.334261587014986</v>
      </c>
      <c r="DA35">
        <f t="shared" si="16"/>
        <v>11.648748144471718</v>
      </c>
      <c r="DB35">
        <f t="shared" si="16"/>
        <v>21.312672286693665</v>
      </c>
      <c r="DC35">
        <f t="shared" si="16"/>
        <v>23.574845351207159</v>
      </c>
      <c r="DD35">
        <f t="shared" si="16"/>
        <v>18.622924940334507</v>
      </c>
      <c r="DE35">
        <f t="shared" si="16"/>
        <v>18.622924940334507</v>
      </c>
      <c r="DF35">
        <f t="shared" si="16"/>
        <v>10.390540569832417</v>
      </c>
      <c r="DG35">
        <f t="shared" si="16"/>
        <v>6.4210591026715313</v>
      </c>
      <c r="DH35">
        <f t="shared" si="16"/>
        <v>7.0216332383095699</v>
      </c>
      <c r="DI35">
        <f t="shared" si="16"/>
        <v>2.345918441321722</v>
      </c>
      <c r="DJ35">
        <f t="shared" si="16"/>
        <v>3.2959571194621655</v>
      </c>
      <c r="DK35">
        <f t="shared" si="16"/>
        <v>4.9217205663602366</v>
      </c>
      <c r="DL35">
        <f t="shared" si="16"/>
        <v>1.2124355652982191</v>
      </c>
      <c r="DM35">
        <f t="shared" si="16"/>
        <v>3.0435724623102605</v>
      </c>
      <c r="DN35">
        <f t="shared" si="16"/>
        <v>3.2715949219506548</v>
      </c>
      <c r="DO35">
        <f t="shared" si="16"/>
        <v>6.4220972690650937</v>
      </c>
      <c r="DQ35">
        <f t="shared" si="16"/>
        <v>5.619905100029122</v>
      </c>
      <c r="DR35">
        <f t="shared" si="16"/>
        <v>2.1501937897160124</v>
      </c>
      <c r="DS35">
        <f t="shared" si="16"/>
        <v>2.7300793639257726</v>
      </c>
      <c r="DT35">
        <f t="shared" si="16"/>
        <v>1.9697715603592194</v>
      </c>
      <c r="DU35">
        <f t="shared" si="16"/>
        <v>4.1283572196859764</v>
      </c>
      <c r="DV35">
        <f t="shared" si="16"/>
        <v>3.1134118476894987</v>
      </c>
      <c r="DW35">
        <f t="shared" si="16"/>
        <v>1.4798648586948764</v>
      </c>
      <c r="DX35">
        <f t="shared" si="16"/>
        <v>0.30550504633039371</v>
      </c>
      <c r="DZ35">
        <f t="shared" si="16"/>
        <v>2.1702534414210746</v>
      </c>
      <c r="EA35">
        <f t="shared" si="16"/>
        <v>6.4784257346982095</v>
      </c>
      <c r="EB35">
        <f>STDEV(EB14:EB16)</f>
        <v>4.2296571965113223</v>
      </c>
      <c r="EC35">
        <f>STDEV(EC14:EC16)</f>
        <v>1.6370705543744877</v>
      </c>
      <c r="ED35">
        <f>STDEV(ED14:ED16)</f>
        <v>4.7148700936505126</v>
      </c>
      <c r="EE35">
        <f>STDEV(EE14:EE16)</f>
        <v>3.2078029864690936</v>
      </c>
      <c r="EF35">
        <f>STDEV(EF14:EF16)</f>
        <v>5.5338353185953535</v>
      </c>
    </row>
    <row r="36" spans="1:136">
      <c r="B36" t="s">
        <v>15</v>
      </c>
      <c r="C36">
        <v>0</v>
      </c>
      <c r="D36">
        <f t="shared" ref="D36:BO36" si="17">AVERAGE(D17:D19)</f>
        <v>20.533333333333331</v>
      </c>
      <c r="E36">
        <f t="shared" si="17"/>
        <v>44.166666666666664</v>
      </c>
      <c r="F36">
        <f t="shared" si="17"/>
        <v>56.300000000000004</v>
      </c>
      <c r="G36">
        <f t="shared" si="17"/>
        <v>68.033333333333331</v>
      </c>
      <c r="H36">
        <f t="shared" si="17"/>
        <v>65.36666666666666</v>
      </c>
      <c r="I36">
        <f t="shared" si="17"/>
        <v>55</v>
      </c>
      <c r="J36">
        <f t="shared" si="17"/>
        <v>51.199999999999996</v>
      </c>
      <c r="K36">
        <f t="shared" si="17"/>
        <v>68.333333333333329</v>
      </c>
      <c r="L36">
        <f t="shared" si="17"/>
        <v>52.699999999999996</v>
      </c>
      <c r="M36">
        <f t="shared" si="17"/>
        <v>54.29999999999999</v>
      </c>
      <c r="N36">
        <f t="shared" si="17"/>
        <v>52.400000000000006</v>
      </c>
      <c r="O36">
        <f t="shared" si="17"/>
        <v>63.166666666666664</v>
      </c>
      <c r="P36">
        <f t="shared" si="17"/>
        <v>79.8</v>
      </c>
      <c r="Q36">
        <f t="shared" si="17"/>
        <v>67.36666666666666</v>
      </c>
      <c r="R36">
        <f t="shared" si="17"/>
        <v>72.666666666666671</v>
      </c>
      <c r="S36">
        <f t="shared" si="17"/>
        <v>62.9</v>
      </c>
      <c r="T36">
        <f t="shared" si="17"/>
        <v>68.499999999999986</v>
      </c>
      <c r="U36">
        <f t="shared" si="17"/>
        <v>68.033333333333346</v>
      </c>
      <c r="V36">
        <f t="shared" si="17"/>
        <v>69.899999999999991</v>
      </c>
      <c r="W36">
        <f t="shared" si="17"/>
        <v>63.233333333333327</v>
      </c>
      <c r="X36">
        <f t="shared" si="17"/>
        <v>76.566666666666677</v>
      </c>
      <c r="Y36">
        <f t="shared" si="17"/>
        <v>64.333333333333329</v>
      </c>
      <c r="Z36">
        <f t="shared" si="17"/>
        <v>77.033333333333331</v>
      </c>
      <c r="AA36">
        <f t="shared" si="17"/>
        <v>71.433333333333337</v>
      </c>
      <c r="AB36">
        <f t="shared" si="17"/>
        <v>69.533333333333331</v>
      </c>
      <c r="AC36">
        <f t="shared" si="17"/>
        <v>70.333333333333329</v>
      </c>
      <c r="AD36">
        <f t="shared" si="17"/>
        <v>71.266666666666666</v>
      </c>
      <c r="AE36">
        <f t="shared" si="17"/>
        <v>59.133333333333326</v>
      </c>
      <c r="AF36">
        <f t="shared" si="17"/>
        <v>69.099999999999994</v>
      </c>
      <c r="AG36">
        <f t="shared" si="17"/>
        <v>69.13333333333334</v>
      </c>
      <c r="AH36">
        <f t="shared" si="17"/>
        <v>72.600000000000009</v>
      </c>
      <c r="AI36">
        <f t="shared" si="17"/>
        <v>70.7</v>
      </c>
      <c r="AJ36">
        <f t="shared" si="17"/>
        <v>70</v>
      </c>
      <c r="AK36">
        <f t="shared" si="17"/>
        <v>72.933333333333323</v>
      </c>
      <c r="AL36">
        <f t="shared" si="17"/>
        <v>72.3</v>
      </c>
      <c r="AM36">
        <f t="shared" si="17"/>
        <v>61.4</v>
      </c>
      <c r="AN36">
        <f t="shared" si="17"/>
        <v>71.466666666666669</v>
      </c>
      <c r="AO36">
        <f t="shared" si="17"/>
        <v>63.6</v>
      </c>
      <c r="AP36">
        <f t="shared" si="17"/>
        <v>66.733333333333334</v>
      </c>
      <c r="AQ36">
        <f t="shared" si="17"/>
        <v>71</v>
      </c>
      <c r="AR36">
        <f t="shared" si="17"/>
        <v>70.000000000000014</v>
      </c>
      <c r="AS36">
        <f t="shared" si="17"/>
        <v>70.3</v>
      </c>
      <c r="AT36">
        <f t="shared" si="17"/>
        <v>70.833333333333329</v>
      </c>
      <c r="AU36">
        <f t="shared" si="17"/>
        <v>68.666666666666671</v>
      </c>
      <c r="AV36">
        <f t="shared" si="17"/>
        <v>71.2</v>
      </c>
      <c r="AW36">
        <f t="shared" si="17"/>
        <v>70.000000000000014</v>
      </c>
      <c r="AX36">
        <f t="shared" si="17"/>
        <v>71.533333333333346</v>
      </c>
      <c r="AY36">
        <f t="shared" si="17"/>
        <v>70.699999999999989</v>
      </c>
      <c r="AZ36">
        <f t="shared" si="17"/>
        <v>69.733333333333334</v>
      </c>
      <c r="BA36">
        <f t="shared" si="17"/>
        <v>73.666666666666671</v>
      </c>
      <c r="BB36">
        <f t="shared" si="17"/>
        <v>68.399999999999991</v>
      </c>
      <c r="BC36">
        <f t="shared" si="17"/>
        <v>66.900000000000006</v>
      </c>
      <c r="BD36">
        <f t="shared" si="17"/>
        <v>71.233333333333334</v>
      </c>
      <c r="BE36">
        <f t="shared" si="17"/>
        <v>70.399999999999991</v>
      </c>
      <c r="BF36">
        <f t="shared" si="17"/>
        <v>70.100000000000009</v>
      </c>
      <c r="BG36">
        <f t="shared" si="17"/>
        <v>65.666666666666671</v>
      </c>
      <c r="BH36">
        <f t="shared" si="17"/>
        <v>68.3</v>
      </c>
      <c r="BI36">
        <f t="shared" si="17"/>
        <v>66.633333333333326</v>
      </c>
      <c r="BJ36">
        <f t="shared" si="17"/>
        <v>67</v>
      </c>
      <c r="BK36">
        <f t="shared" si="17"/>
        <v>69.36666666666666</v>
      </c>
      <c r="BL36">
        <f t="shared" si="17"/>
        <v>71</v>
      </c>
      <c r="BM36">
        <f t="shared" si="17"/>
        <v>69.3</v>
      </c>
      <c r="BN36">
        <f t="shared" si="17"/>
        <v>65.733333333333334</v>
      </c>
      <c r="BO36">
        <f t="shared" si="17"/>
        <v>67.7</v>
      </c>
      <c r="BP36">
        <f t="shared" ref="BP36:CX36" si="18">AVERAGE(BP17:BP19)</f>
        <v>71.033333333333346</v>
      </c>
      <c r="BQ36">
        <f t="shared" si="18"/>
        <v>67.333333333333329</v>
      </c>
      <c r="BR36">
        <f t="shared" si="18"/>
        <v>68.966666666666654</v>
      </c>
      <c r="BS36">
        <f t="shared" si="18"/>
        <v>75.3</v>
      </c>
      <c r="BT36">
        <f t="shared" si="18"/>
        <v>66.63333333333334</v>
      </c>
      <c r="BU36">
        <f t="shared" si="18"/>
        <v>72.366666666666674</v>
      </c>
      <c r="BV36">
        <f t="shared" si="18"/>
        <v>70.266666666666666</v>
      </c>
      <c r="BW36">
        <f t="shared" si="18"/>
        <v>70.266666666666666</v>
      </c>
      <c r="BX36">
        <f t="shared" si="18"/>
        <v>70.466666666666654</v>
      </c>
      <c r="BY36">
        <f t="shared" si="18"/>
        <v>71.066666666666677</v>
      </c>
      <c r="BZ36">
        <f t="shared" si="18"/>
        <v>70.533333333333346</v>
      </c>
      <c r="CA36">
        <f t="shared" si="18"/>
        <v>67.833333333333329</v>
      </c>
      <c r="CB36">
        <f t="shared" si="18"/>
        <v>69.466666666666654</v>
      </c>
      <c r="CC36">
        <f t="shared" si="18"/>
        <v>68.899999999999991</v>
      </c>
      <c r="CD36">
        <f t="shared" si="18"/>
        <v>69.733333333333334</v>
      </c>
      <c r="CE36">
        <f t="shared" si="18"/>
        <v>68.466666666666669</v>
      </c>
      <c r="CF36">
        <f t="shared" si="18"/>
        <v>69.533333333333346</v>
      </c>
      <c r="CG36">
        <f t="shared" si="18"/>
        <v>70.033333333333346</v>
      </c>
      <c r="CH36">
        <f t="shared" si="18"/>
        <v>74.133333333333326</v>
      </c>
      <c r="CI36">
        <f t="shared" si="18"/>
        <v>70.733333333333334</v>
      </c>
      <c r="CJ36">
        <f t="shared" si="18"/>
        <v>77.066666666666677</v>
      </c>
      <c r="CK36">
        <f t="shared" si="18"/>
        <v>61.20000000000001</v>
      </c>
      <c r="CL36">
        <f t="shared" si="18"/>
        <v>70.8</v>
      </c>
      <c r="CM36">
        <f t="shared" si="18"/>
        <v>70.433333333333337</v>
      </c>
      <c r="CN36">
        <f t="shared" si="18"/>
        <v>71.066666666666677</v>
      </c>
      <c r="CO36">
        <f t="shared" si="18"/>
        <v>70.666666666666671</v>
      </c>
      <c r="CP36">
        <f t="shared" si="18"/>
        <v>69.5</v>
      </c>
      <c r="CQ36">
        <f t="shared" si="18"/>
        <v>37.533333333333331</v>
      </c>
      <c r="CR36">
        <f t="shared" si="18"/>
        <v>41.4</v>
      </c>
      <c r="CS36">
        <f t="shared" si="18"/>
        <v>47.29999999999999</v>
      </c>
      <c r="CT36">
        <f t="shared" si="18"/>
        <v>50</v>
      </c>
      <c r="CU36">
        <f t="shared" si="18"/>
        <v>37.200000000000003</v>
      </c>
      <c r="CV36">
        <f t="shared" si="18"/>
        <v>47.65</v>
      </c>
      <c r="CW36">
        <f>AVERAGE(CW17)</f>
        <v>3.2</v>
      </c>
      <c r="CX36">
        <f t="shared" si="18"/>
        <v>13.366666666666665</v>
      </c>
      <c r="CY36">
        <f>AVERAGE(CY17,CY19)</f>
        <v>10.399999999999999</v>
      </c>
      <c r="CZ36">
        <f t="shared" ref="CZ36:EF36" si="19">AVERAGE(CZ17,CZ19)</f>
        <v>21.099999999999998</v>
      </c>
      <c r="DA36">
        <f t="shared" si="19"/>
        <v>19.349999999999998</v>
      </c>
      <c r="DB36">
        <f t="shared" si="19"/>
        <v>7</v>
      </c>
      <c r="DC36">
        <f t="shared" si="19"/>
        <v>17</v>
      </c>
      <c r="DD36">
        <f t="shared" si="19"/>
        <v>12.450000000000001</v>
      </c>
      <c r="DE36">
        <f t="shared" si="19"/>
        <v>12.450000000000001</v>
      </c>
      <c r="DF36">
        <f t="shared" si="19"/>
        <v>20.399999999999999</v>
      </c>
      <c r="DG36">
        <f t="shared" si="19"/>
        <v>15.5</v>
      </c>
      <c r="DH36">
        <f t="shared" si="19"/>
        <v>22.05</v>
      </c>
      <c r="DI36">
        <f t="shared" si="19"/>
        <v>23.450000000000003</v>
      </c>
      <c r="DJ36">
        <f t="shared" si="19"/>
        <v>17.350000000000001</v>
      </c>
      <c r="DK36">
        <f t="shared" si="19"/>
        <v>24.200000000000003</v>
      </c>
      <c r="DL36">
        <f t="shared" si="19"/>
        <v>51.15</v>
      </c>
      <c r="DM36">
        <f t="shared" si="19"/>
        <v>25</v>
      </c>
      <c r="DN36">
        <f t="shared" si="19"/>
        <v>36.85</v>
      </c>
      <c r="DO36">
        <f t="shared" si="19"/>
        <v>37.5</v>
      </c>
      <c r="DQ36">
        <f t="shared" si="19"/>
        <v>50.7</v>
      </c>
      <c r="DR36">
        <f t="shared" si="19"/>
        <v>58.55</v>
      </c>
      <c r="DS36">
        <f t="shared" si="19"/>
        <v>48.6</v>
      </c>
      <c r="DT36">
        <f t="shared" si="19"/>
        <v>72</v>
      </c>
      <c r="DU36">
        <f t="shared" si="19"/>
        <v>52.95</v>
      </c>
      <c r="DV36">
        <f t="shared" si="19"/>
        <v>74.2</v>
      </c>
      <c r="DW36">
        <f t="shared" si="19"/>
        <v>60.4</v>
      </c>
      <c r="DX36">
        <f t="shared" si="19"/>
        <v>68.800000000000011</v>
      </c>
      <c r="DZ36">
        <f t="shared" si="19"/>
        <v>77.050000000000011</v>
      </c>
      <c r="EA36">
        <f t="shared" si="19"/>
        <v>57.25</v>
      </c>
      <c r="EB36">
        <f t="shared" si="19"/>
        <v>68.349999999999994</v>
      </c>
      <c r="EC36">
        <f t="shared" si="19"/>
        <v>62.55</v>
      </c>
      <c r="ED36">
        <f t="shared" si="19"/>
        <v>70.449999999999989</v>
      </c>
      <c r="EE36">
        <f t="shared" si="19"/>
        <v>70.099999999999994</v>
      </c>
      <c r="EF36">
        <f t="shared" si="19"/>
        <v>76.8</v>
      </c>
    </row>
    <row r="37" spans="1:136">
      <c r="B37" t="s">
        <v>29</v>
      </c>
      <c r="C37">
        <v>0</v>
      </c>
      <c r="D37">
        <f t="shared" ref="D37:BO37" si="20">STDEV(D17:D19)</f>
        <v>3.0088757590391464</v>
      </c>
      <c r="E37">
        <f t="shared" si="20"/>
        <v>6.8420269901056008</v>
      </c>
      <c r="F37">
        <f t="shared" si="20"/>
        <v>5.57494394590654</v>
      </c>
      <c r="G37">
        <f t="shared" si="20"/>
        <v>2.5696951829610759</v>
      </c>
      <c r="H37">
        <f t="shared" si="20"/>
        <v>2.6539279065817376</v>
      </c>
      <c r="I37">
        <f t="shared" si="20"/>
        <v>10.159232254457073</v>
      </c>
      <c r="J37">
        <f t="shared" si="20"/>
        <v>18.107457027423791</v>
      </c>
      <c r="K37">
        <f t="shared" si="20"/>
        <v>2.8041635710730817</v>
      </c>
      <c r="L37">
        <f t="shared" si="20"/>
        <v>3.2233522922572377</v>
      </c>
      <c r="M37">
        <f t="shared" si="20"/>
        <v>7.937253933193829</v>
      </c>
      <c r="N37">
        <f t="shared" si="20"/>
        <v>2.9308701779505704</v>
      </c>
      <c r="O37">
        <f t="shared" si="20"/>
        <v>7.3009131848922433</v>
      </c>
      <c r="P37">
        <f t="shared" si="20"/>
        <v>0.6082762530298248</v>
      </c>
      <c r="Q37">
        <f t="shared" si="20"/>
        <v>7.3663650013648727</v>
      </c>
      <c r="R37">
        <f t="shared" si="20"/>
        <v>4.9571497186723477</v>
      </c>
      <c r="S37">
        <f t="shared" si="20"/>
        <v>3.5042830935870466</v>
      </c>
      <c r="T37">
        <f t="shared" si="20"/>
        <v>1.4933184523068062</v>
      </c>
      <c r="U37">
        <f t="shared" si="20"/>
        <v>2.2120880030716035</v>
      </c>
      <c r="V37">
        <f t="shared" si="20"/>
        <v>0.51961524227066647</v>
      </c>
      <c r="W37">
        <f t="shared" si="20"/>
        <v>4.5236416008933906</v>
      </c>
      <c r="X37">
        <f t="shared" si="20"/>
        <v>2.1385353243127279</v>
      </c>
      <c r="Y37">
        <f t="shared" si="20"/>
        <v>3.564173583501979</v>
      </c>
      <c r="Z37">
        <f t="shared" si="20"/>
        <v>0.94516312525051904</v>
      </c>
      <c r="AA37">
        <f t="shared" si="20"/>
        <v>1.861003313627716</v>
      </c>
      <c r="AB37">
        <f t="shared" si="20"/>
        <v>1.0692676621563637</v>
      </c>
      <c r="AC37">
        <f t="shared" si="20"/>
        <v>2.4785748593361729</v>
      </c>
      <c r="AD37">
        <f t="shared" si="20"/>
        <v>2.6950572040929535</v>
      </c>
      <c r="AE37">
        <f t="shared" si="20"/>
        <v>3.2532035493238558</v>
      </c>
      <c r="AF37">
        <f t="shared" si="20"/>
        <v>2.3430749027719906</v>
      </c>
      <c r="AG37">
        <f t="shared" si="20"/>
        <v>2.0256686138984694</v>
      </c>
      <c r="AH37">
        <f t="shared" si="20"/>
        <v>1.1532562594670812</v>
      </c>
      <c r="AI37">
        <f t="shared" si="20"/>
        <v>0.8660254037844386</v>
      </c>
      <c r="AJ37">
        <f t="shared" si="20"/>
        <v>2.4515301344262554</v>
      </c>
      <c r="AK37">
        <f t="shared" si="20"/>
        <v>0.72341781380702785</v>
      </c>
      <c r="AL37">
        <f t="shared" si="20"/>
        <v>2.2516660498395407</v>
      </c>
      <c r="AM37">
        <f t="shared" si="20"/>
        <v>1.2124355652982148</v>
      </c>
      <c r="AN37">
        <f t="shared" si="20"/>
        <v>0.40414518843274316</v>
      </c>
      <c r="AO37">
        <f t="shared" si="20"/>
        <v>2.3515952032609708</v>
      </c>
      <c r="AP37">
        <f t="shared" si="20"/>
        <v>2.1126602503321088</v>
      </c>
      <c r="AQ37">
        <f t="shared" si="20"/>
        <v>1.9157244060668037</v>
      </c>
      <c r="AR37">
        <f t="shared" si="20"/>
        <v>0.85440037453175444</v>
      </c>
      <c r="AS37">
        <f t="shared" si="20"/>
        <v>2.2715633383201093</v>
      </c>
      <c r="AT37">
        <f t="shared" si="20"/>
        <v>2.8378395538390397</v>
      </c>
      <c r="AU37">
        <f t="shared" si="20"/>
        <v>1.4571661996262908</v>
      </c>
      <c r="AV37">
        <f t="shared" si="20"/>
        <v>1.4730919862656264</v>
      </c>
      <c r="AW37">
        <f t="shared" si="20"/>
        <v>4.132795663954365</v>
      </c>
      <c r="AX37">
        <f t="shared" si="20"/>
        <v>3.4588051886935358</v>
      </c>
      <c r="AY37">
        <f t="shared" si="20"/>
        <v>0.45825756949558744</v>
      </c>
      <c r="AZ37">
        <f t="shared" si="20"/>
        <v>0.65064070986477684</v>
      </c>
      <c r="BA37">
        <f t="shared" si="20"/>
        <v>2.8307831660749518</v>
      </c>
      <c r="BB37">
        <f t="shared" si="20"/>
        <v>1.3527749258468695</v>
      </c>
      <c r="BC37">
        <f t="shared" si="20"/>
        <v>1.8000000000000043</v>
      </c>
      <c r="BD37">
        <f t="shared" si="20"/>
        <v>0.90184995056457751</v>
      </c>
      <c r="BE37">
        <f t="shared" si="20"/>
        <v>0.30000000000000426</v>
      </c>
      <c r="BF37">
        <f t="shared" si="20"/>
        <v>1.5716233645501732</v>
      </c>
      <c r="BG37">
        <f t="shared" si="20"/>
        <v>1.9857828011475294</v>
      </c>
      <c r="BH37">
        <f t="shared" si="20"/>
        <v>2.2605309110914664</v>
      </c>
      <c r="BI37">
        <f t="shared" si="20"/>
        <v>0.89628864398325292</v>
      </c>
      <c r="BJ37">
        <f t="shared" si="20"/>
        <v>1.8083141320025169</v>
      </c>
      <c r="BK37">
        <f t="shared" si="20"/>
        <v>1.789785834487845</v>
      </c>
      <c r="BL37">
        <f t="shared" si="20"/>
        <v>0.62449979983984183</v>
      </c>
      <c r="BM37">
        <f t="shared" si="20"/>
        <v>0.89999999999999858</v>
      </c>
      <c r="BN37">
        <f t="shared" si="20"/>
        <v>5.7735026918959292E-2</v>
      </c>
      <c r="BO37">
        <f t="shared" si="20"/>
        <v>1.824828759089465</v>
      </c>
      <c r="BP37">
        <f t="shared" ref="BP37:CX37" si="21">STDEV(BP17:BP19)</f>
        <v>0.87368949480541203</v>
      </c>
      <c r="BQ37">
        <f t="shared" si="21"/>
        <v>5.2595944076832879</v>
      </c>
      <c r="BR37">
        <f t="shared" si="21"/>
        <v>3.1214312956291885</v>
      </c>
      <c r="BS37">
        <f t="shared" si="21"/>
        <v>1.2124355652982102</v>
      </c>
      <c r="BT37">
        <f t="shared" si="21"/>
        <v>2.0526405757787551</v>
      </c>
      <c r="BU37">
        <f t="shared" si="21"/>
        <v>0.7234178138070233</v>
      </c>
      <c r="BV37">
        <f t="shared" si="21"/>
        <v>0.51316014394468878</v>
      </c>
      <c r="BW37">
        <f t="shared" si="21"/>
        <v>1.0263202878893776</v>
      </c>
      <c r="BX37">
        <f t="shared" si="21"/>
        <v>4.1645327869202005</v>
      </c>
      <c r="BY37">
        <f t="shared" si="21"/>
        <v>2.4027761721253524</v>
      </c>
      <c r="BZ37">
        <f t="shared" si="21"/>
        <v>3.1754264805429417</v>
      </c>
      <c r="CA37">
        <f t="shared" si="21"/>
        <v>2.4501700621249358</v>
      </c>
      <c r="CB37">
        <f t="shared" si="21"/>
        <v>1.0115993936995678</v>
      </c>
      <c r="CC37">
        <f t="shared" si="21"/>
        <v>1.2124355652982168</v>
      </c>
      <c r="CD37">
        <f t="shared" si="21"/>
        <v>1.4977761292440683</v>
      </c>
      <c r="CE37">
        <f t="shared" si="21"/>
        <v>1.9502136635080127</v>
      </c>
      <c r="CF37">
        <f t="shared" si="21"/>
        <v>1.0016652800877781</v>
      </c>
      <c r="CG37">
        <f t="shared" si="21"/>
        <v>1.3012814197295393</v>
      </c>
      <c r="CH37">
        <f t="shared" si="21"/>
        <v>0.98149545762236545</v>
      </c>
      <c r="CI37">
        <f t="shared" si="21"/>
        <v>0.80829037686547933</v>
      </c>
      <c r="CJ37">
        <f t="shared" si="21"/>
        <v>0.66583281184794241</v>
      </c>
      <c r="CK37">
        <f t="shared" si="21"/>
        <v>9.6948439904931263</v>
      </c>
      <c r="CL37">
        <f t="shared" si="21"/>
        <v>2.1166010488516704</v>
      </c>
      <c r="CM37">
        <f t="shared" si="21"/>
        <v>0.70945988845976182</v>
      </c>
      <c r="CN37">
        <f t="shared" si="21"/>
        <v>1.2423096769056143</v>
      </c>
      <c r="CO37">
        <f t="shared" si="21"/>
        <v>0.55075705472860814</v>
      </c>
      <c r="CP37">
        <f t="shared" si="21"/>
        <v>6.9935684739623483</v>
      </c>
      <c r="CQ37">
        <f t="shared" si="21"/>
        <v>5.5644706247165683</v>
      </c>
      <c r="CR37">
        <f t="shared" si="21"/>
        <v>2.8160255680657471</v>
      </c>
      <c r="CS37">
        <f t="shared" si="21"/>
        <v>8.8605868880114631</v>
      </c>
      <c r="CT37">
        <f t="shared" si="21"/>
        <v>9.4254973343585515</v>
      </c>
      <c r="CU37">
        <f t="shared" si="21"/>
        <v>25.738686835190322</v>
      </c>
      <c r="CV37">
        <f t="shared" si="21"/>
        <v>4.0305086527633227</v>
      </c>
      <c r="CW37">
        <v>0</v>
      </c>
      <c r="CX37">
        <f t="shared" si="21"/>
        <v>6.5271228985927188</v>
      </c>
      <c r="CY37">
        <f>STDEV(CY17,CY19)</f>
        <v>1.6970562748477294</v>
      </c>
      <c r="CZ37">
        <f t="shared" ref="CZ37:EF37" si="22">STDEV(CZ17,CZ19)</f>
        <v>20.081832585697942</v>
      </c>
      <c r="DA37">
        <f t="shared" si="22"/>
        <v>22.69812767608818</v>
      </c>
      <c r="DB37">
        <f t="shared" si="22"/>
        <v>0.9899494936611668</v>
      </c>
      <c r="DC37">
        <f t="shared" si="22"/>
        <v>16.970562748477139</v>
      </c>
      <c r="DD37">
        <f t="shared" si="22"/>
        <v>12.940054095713819</v>
      </c>
      <c r="DE37">
        <f t="shared" si="22"/>
        <v>12.940054095713819</v>
      </c>
      <c r="DF37">
        <f t="shared" si="22"/>
        <v>21.354624791833736</v>
      </c>
      <c r="DG37">
        <f t="shared" si="22"/>
        <v>16.263455967290593</v>
      </c>
      <c r="DH37">
        <f t="shared" si="22"/>
        <v>19.162593770155439</v>
      </c>
      <c r="DI37">
        <f t="shared" si="22"/>
        <v>17.182694782833103</v>
      </c>
      <c r="DJ37">
        <f t="shared" si="22"/>
        <v>9.8287842584930054</v>
      </c>
      <c r="DK37">
        <f t="shared" si="22"/>
        <v>4.1012193308819676</v>
      </c>
      <c r="DL37">
        <f t="shared" si="22"/>
        <v>1.0606601717798212</v>
      </c>
      <c r="DM37">
        <f t="shared" si="22"/>
        <v>15.132085117392124</v>
      </c>
      <c r="DN37">
        <f t="shared" si="22"/>
        <v>33.021886681411772</v>
      </c>
      <c r="DO37">
        <f t="shared" si="22"/>
        <v>27.577164466275352</v>
      </c>
      <c r="DQ37">
        <f t="shared" si="22"/>
        <v>24.890158697766463</v>
      </c>
      <c r="DR37">
        <f t="shared" si="22"/>
        <v>11.950104602052704</v>
      </c>
      <c r="DS37">
        <f t="shared" si="22"/>
        <v>4.8083261120685208</v>
      </c>
      <c r="DT37">
        <f t="shared" si="22"/>
        <v>1.4142135623730951</v>
      </c>
      <c r="DU37">
        <f t="shared" si="22"/>
        <v>0.91923881554251474</v>
      </c>
      <c r="DV37">
        <f t="shared" si="22"/>
        <v>0.70710678118654757</v>
      </c>
      <c r="DW37">
        <f t="shared" si="22"/>
        <v>2.6870057685088784</v>
      </c>
      <c r="DX37">
        <f t="shared" si="22"/>
        <v>6.2225396744416157</v>
      </c>
      <c r="DZ37">
        <f t="shared" si="22"/>
        <v>1.6263455967290572</v>
      </c>
      <c r="EA37">
        <f t="shared" si="22"/>
        <v>10.960155108391486</v>
      </c>
      <c r="EB37">
        <f t="shared" si="22"/>
        <v>1.3435028842544343</v>
      </c>
      <c r="EC37">
        <f t="shared" si="22"/>
        <v>2.4748737341529163</v>
      </c>
      <c r="ED37">
        <f t="shared" si="22"/>
        <v>0.21213203435596226</v>
      </c>
      <c r="EE37">
        <f t="shared" si="22"/>
        <v>3.2526911934581246</v>
      </c>
      <c r="EF37">
        <f t="shared" si="22"/>
        <v>2.1213203435596424</v>
      </c>
    </row>
    <row r="38" spans="1:136">
      <c r="B38" t="s">
        <v>20</v>
      </c>
      <c r="C38">
        <v>0</v>
      </c>
      <c r="D38">
        <f t="shared" ref="D38:BO38" si="23">AVERAGE(D20:D22)</f>
        <v>21.8</v>
      </c>
      <c r="E38">
        <f t="shared" si="23"/>
        <v>54.033333333333339</v>
      </c>
      <c r="F38">
        <f t="shared" si="23"/>
        <v>68.13333333333334</v>
      </c>
      <c r="G38">
        <f t="shared" si="23"/>
        <v>69.933333333333337</v>
      </c>
      <c r="H38">
        <f t="shared" si="23"/>
        <v>72.066666666666677</v>
      </c>
      <c r="I38">
        <f t="shared" si="23"/>
        <v>67.933333333333323</v>
      </c>
      <c r="J38">
        <f t="shared" si="23"/>
        <v>64.133333333333326</v>
      </c>
      <c r="K38">
        <f t="shared" si="23"/>
        <v>17</v>
      </c>
      <c r="L38">
        <f t="shared" si="23"/>
        <v>14.366666666666667</v>
      </c>
      <c r="M38">
        <f t="shared" si="23"/>
        <v>19.033333333333335</v>
      </c>
      <c r="N38">
        <f t="shared" si="23"/>
        <v>17.833333333333332</v>
      </c>
      <c r="O38">
        <f t="shared" si="23"/>
        <v>21.2</v>
      </c>
      <c r="P38">
        <f t="shared" si="23"/>
        <v>29.900000000000002</v>
      </c>
      <c r="Q38">
        <f t="shared" si="23"/>
        <v>29.900000000000002</v>
      </c>
      <c r="R38">
        <f t="shared" si="23"/>
        <v>23.5</v>
      </c>
      <c r="S38">
        <f t="shared" si="23"/>
        <v>17.566666666666666</v>
      </c>
      <c r="T38">
        <f t="shared" si="23"/>
        <v>19.3</v>
      </c>
      <c r="U38">
        <f t="shared" si="23"/>
        <v>18.3</v>
      </c>
      <c r="V38">
        <f t="shared" si="23"/>
        <v>18.899999999999999</v>
      </c>
      <c r="W38">
        <f t="shared" si="23"/>
        <v>11.466666666666667</v>
      </c>
      <c r="X38">
        <f t="shared" si="23"/>
        <v>19.366666666666667</v>
      </c>
      <c r="Y38">
        <f t="shared" si="23"/>
        <v>8.6666666666666661</v>
      </c>
      <c r="Z38">
        <f t="shared" si="23"/>
        <v>11.733333333333334</v>
      </c>
      <c r="AA38">
        <f t="shared" si="23"/>
        <v>11.666666666666666</v>
      </c>
      <c r="AB38">
        <f t="shared" si="23"/>
        <v>11.833333333333334</v>
      </c>
      <c r="AC38">
        <f t="shared" si="23"/>
        <v>9.9999999999999982</v>
      </c>
      <c r="AD38">
        <f t="shared" si="23"/>
        <v>9.9333333333333336</v>
      </c>
      <c r="AE38">
        <f t="shared" si="23"/>
        <v>14.66666666666667</v>
      </c>
      <c r="AF38">
        <f t="shared" si="23"/>
        <v>13.200000000000001</v>
      </c>
      <c r="AG38">
        <f t="shared" si="23"/>
        <v>14.9</v>
      </c>
      <c r="AH38">
        <f t="shared" si="23"/>
        <v>22.333333333333332</v>
      </c>
      <c r="AI38">
        <f t="shared" si="23"/>
        <v>23.066666666666666</v>
      </c>
      <c r="AJ38">
        <f t="shared" si="23"/>
        <v>29.566666666666663</v>
      </c>
      <c r="AK38">
        <f t="shared" si="23"/>
        <v>56.133333333333326</v>
      </c>
      <c r="AL38">
        <f t="shared" si="23"/>
        <v>59.300000000000004</v>
      </c>
      <c r="AM38">
        <f t="shared" si="23"/>
        <v>49.133333333333333</v>
      </c>
      <c r="AN38">
        <f t="shared" si="23"/>
        <v>64.600000000000009</v>
      </c>
      <c r="AO38">
        <f t="shared" si="23"/>
        <v>48.333333333333336</v>
      </c>
      <c r="AP38">
        <f t="shared" si="23"/>
        <v>50.533333333333331</v>
      </c>
      <c r="AQ38">
        <f t="shared" si="23"/>
        <v>50.866666666666674</v>
      </c>
      <c r="AR38">
        <f t="shared" si="23"/>
        <v>66.63333333333334</v>
      </c>
      <c r="AS38">
        <f t="shared" si="23"/>
        <v>49.199999999999996</v>
      </c>
      <c r="AT38">
        <f t="shared" si="23"/>
        <v>52.333333333333336</v>
      </c>
      <c r="AU38">
        <f t="shared" si="23"/>
        <v>58.9</v>
      </c>
      <c r="AV38">
        <f t="shared" si="23"/>
        <v>58.533333333333339</v>
      </c>
      <c r="AW38">
        <f t="shared" si="23"/>
        <v>57.933333333333337</v>
      </c>
      <c r="AX38">
        <f t="shared" si="23"/>
        <v>61.033333333333339</v>
      </c>
      <c r="AY38">
        <f t="shared" si="23"/>
        <v>60.033333333333331</v>
      </c>
      <c r="AZ38">
        <f t="shared" si="23"/>
        <v>60.300000000000004</v>
      </c>
      <c r="BA38">
        <f t="shared" si="23"/>
        <v>53</v>
      </c>
      <c r="BB38">
        <f t="shared" si="23"/>
        <v>60.333333333333336</v>
      </c>
      <c r="BC38">
        <f t="shared" si="23"/>
        <v>64.433333333333337</v>
      </c>
      <c r="BD38">
        <f t="shared" si="23"/>
        <v>65.233333333333334</v>
      </c>
      <c r="BE38">
        <f t="shared" si="23"/>
        <v>67.166666666666671</v>
      </c>
      <c r="BF38">
        <f t="shared" si="23"/>
        <v>66.033333333333331</v>
      </c>
      <c r="BG38">
        <f t="shared" si="23"/>
        <v>65.566666666666677</v>
      </c>
      <c r="BH38">
        <f t="shared" si="23"/>
        <v>64.599999999999994</v>
      </c>
      <c r="BI38">
        <f t="shared" si="23"/>
        <v>58.266666666666673</v>
      </c>
      <c r="BJ38">
        <f t="shared" si="23"/>
        <v>61.333333333333336</v>
      </c>
      <c r="BK38">
        <f t="shared" si="23"/>
        <v>61.199999999999996</v>
      </c>
      <c r="BL38">
        <f t="shared" si="23"/>
        <v>66.766666666666666</v>
      </c>
      <c r="BM38">
        <f t="shared" si="23"/>
        <v>66.600000000000009</v>
      </c>
      <c r="BN38">
        <f t="shared" si="23"/>
        <v>66.166666666666671</v>
      </c>
      <c r="BO38">
        <f t="shared" si="23"/>
        <v>64.399999999999991</v>
      </c>
      <c r="BP38">
        <f t="shared" ref="BP38:EA38" si="24">AVERAGE(BP20:BP22)</f>
        <v>68.166666666666657</v>
      </c>
      <c r="BQ38">
        <f t="shared" si="24"/>
        <v>61.1</v>
      </c>
      <c r="BR38">
        <f t="shared" si="24"/>
        <v>61.866666666666667</v>
      </c>
      <c r="BS38">
        <f t="shared" si="24"/>
        <v>77</v>
      </c>
      <c r="BT38">
        <f t="shared" si="24"/>
        <v>66.63333333333334</v>
      </c>
      <c r="BU38">
        <f t="shared" si="24"/>
        <v>72.5</v>
      </c>
      <c r="BV38">
        <f t="shared" si="24"/>
        <v>71.5</v>
      </c>
      <c r="BW38">
        <f t="shared" si="24"/>
        <v>70.966666666666654</v>
      </c>
      <c r="BX38">
        <f t="shared" si="24"/>
        <v>68.466666666666654</v>
      </c>
      <c r="BY38">
        <f t="shared" si="24"/>
        <v>67.7</v>
      </c>
      <c r="BZ38">
        <f t="shared" si="24"/>
        <v>67.466666666666683</v>
      </c>
      <c r="CA38">
        <f t="shared" si="24"/>
        <v>66.866666666666674</v>
      </c>
      <c r="CB38">
        <f t="shared" si="24"/>
        <v>68.033333333333346</v>
      </c>
      <c r="CC38">
        <f t="shared" si="24"/>
        <v>68.666666666666671</v>
      </c>
      <c r="CD38">
        <f t="shared" si="24"/>
        <v>68.733333333333334</v>
      </c>
      <c r="CE38">
        <f t="shared" si="24"/>
        <v>68.899999999999991</v>
      </c>
      <c r="CF38">
        <f t="shared" si="24"/>
        <v>71.233333333333334</v>
      </c>
      <c r="CG38">
        <f t="shared" si="24"/>
        <v>71.166666666666671</v>
      </c>
      <c r="CH38">
        <f t="shared" si="24"/>
        <v>72.566666666666663</v>
      </c>
      <c r="CI38">
        <f t="shared" si="24"/>
        <v>70.066666666666677</v>
      </c>
      <c r="CJ38">
        <f t="shared" si="24"/>
        <v>76.36666666666666</v>
      </c>
      <c r="CK38">
        <f t="shared" si="24"/>
        <v>65.733333333333334</v>
      </c>
      <c r="CL38">
        <f t="shared" si="24"/>
        <v>71.266666666666666</v>
      </c>
      <c r="CM38">
        <f t="shared" si="24"/>
        <v>71.333333333333329</v>
      </c>
      <c r="CN38">
        <f t="shared" si="24"/>
        <v>68.366666666666674</v>
      </c>
      <c r="CO38">
        <f t="shared" si="24"/>
        <v>69.7</v>
      </c>
      <c r="CP38">
        <f t="shared" si="24"/>
        <v>75.266666666666666</v>
      </c>
      <c r="CQ38">
        <f t="shared" si="24"/>
        <v>52.233333333333327</v>
      </c>
      <c r="CR38">
        <f t="shared" si="24"/>
        <v>62.633333333333333</v>
      </c>
      <c r="CS38">
        <f t="shared" si="24"/>
        <v>64.2</v>
      </c>
      <c r="CT38">
        <f t="shared" si="24"/>
        <v>60.966666666666661</v>
      </c>
      <c r="CU38">
        <f t="shared" si="24"/>
        <v>37.4</v>
      </c>
      <c r="CV38">
        <f t="shared" si="24"/>
        <v>19.633333333333333</v>
      </c>
      <c r="CX38">
        <f t="shared" si="24"/>
        <v>53.199999999999996</v>
      </c>
      <c r="CY38">
        <f t="shared" si="24"/>
        <v>44.233333333333327</v>
      </c>
      <c r="CZ38">
        <f t="shared" si="24"/>
        <v>40</v>
      </c>
      <c r="DA38">
        <f t="shared" si="24"/>
        <v>21.2</v>
      </c>
      <c r="DB38">
        <f t="shared" si="24"/>
        <v>29.8</v>
      </c>
      <c r="DC38">
        <f t="shared" si="24"/>
        <v>30.466666666666669</v>
      </c>
      <c r="DD38">
        <f t="shared" si="24"/>
        <v>31.233333333333331</v>
      </c>
      <c r="DE38">
        <f t="shared" si="24"/>
        <v>31.233333333333331</v>
      </c>
      <c r="DF38">
        <f t="shared" si="24"/>
        <v>47.233333333333327</v>
      </c>
      <c r="DG38">
        <f t="shared" si="24"/>
        <v>45.699999999999996</v>
      </c>
      <c r="DH38">
        <f t="shared" si="24"/>
        <v>62.300000000000004</v>
      </c>
      <c r="DI38">
        <f t="shared" si="24"/>
        <v>62.199999999999996</v>
      </c>
      <c r="DJ38">
        <f t="shared" si="24"/>
        <v>71.166666666666671</v>
      </c>
      <c r="DK38">
        <f t="shared" si="24"/>
        <v>68.466666666666669</v>
      </c>
      <c r="DL38">
        <f t="shared" si="24"/>
        <v>78.233333333333334</v>
      </c>
      <c r="DM38">
        <f t="shared" si="24"/>
        <v>61.5</v>
      </c>
      <c r="DN38">
        <f t="shared" si="24"/>
        <v>77.366666666666674</v>
      </c>
      <c r="DO38">
        <f t="shared" si="24"/>
        <v>76.399999999999991</v>
      </c>
      <c r="DQ38">
        <f t="shared" si="24"/>
        <v>79.066666666666677</v>
      </c>
      <c r="DR38">
        <f t="shared" si="24"/>
        <v>78.466666666666654</v>
      </c>
      <c r="DS38">
        <f t="shared" si="24"/>
        <v>67.666666666666671</v>
      </c>
      <c r="DT38">
        <f t="shared" si="24"/>
        <v>81.233333333333334</v>
      </c>
      <c r="DU38">
        <f t="shared" si="24"/>
        <v>74.533333333333331</v>
      </c>
      <c r="DV38">
        <f t="shared" si="24"/>
        <v>81.8</v>
      </c>
      <c r="DW38">
        <f t="shared" si="24"/>
        <v>76.033333333333331</v>
      </c>
      <c r="DX38">
        <f t="shared" si="24"/>
        <v>80.966666666666669</v>
      </c>
      <c r="DZ38">
        <f t="shared" si="24"/>
        <v>79.600000000000009</v>
      </c>
      <c r="EA38">
        <f t="shared" si="24"/>
        <v>71.86666666666666</v>
      </c>
      <c r="EB38">
        <f>AVERAGE(EB20:EB22)</f>
        <v>72.666666666666671</v>
      </c>
      <c r="EC38">
        <f>AVERAGE(EC20:EC22)</f>
        <v>63.5</v>
      </c>
      <c r="ED38">
        <f>AVERAGE(ED20:ED22)</f>
        <v>71.733333333333334</v>
      </c>
      <c r="EE38">
        <f>AVERAGE(EE20:EE22)</f>
        <v>71.733333333333334</v>
      </c>
      <c r="EF38">
        <f>AVERAGE(EF20:EF22)</f>
        <v>75.033333333333331</v>
      </c>
    </row>
    <row r="39" spans="1:136">
      <c r="B39" t="s">
        <v>29</v>
      </c>
      <c r="C39">
        <v>0</v>
      </c>
      <c r="D39">
        <f t="shared" ref="D39:BO39" si="25">STDEV(D20:D22)</f>
        <v>0.65574385243020039</v>
      </c>
      <c r="E39">
        <f t="shared" si="25"/>
        <v>2.7098585448936867</v>
      </c>
      <c r="F39">
        <f t="shared" si="25"/>
        <v>0.702376916856845</v>
      </c>
      <c r="G39">
        <f t="shared" si="25"/>
        <v>1.4189197769195159</v>
      </c>
      <c r="H39">
        <f t="shared" si="25"/>
        <v>3.8004385711827213</v>
      </c>
      <c r="I39">
        <f t="shared" si="25"/>
        <v>2.0792626898334232</v>
      </c>
      <c r="J39">
        <f t="shared" si="25"/>
        <v>4.665118790913402</v>
      </c>
      <c r="K39">
        <f t="shared" si="25"/>
        <v>3.0805843601498739</v>
      </c>
      <c r="L39">
        <f t="shared" si="25"/>
        <v>2.7465129406819284</v>
      </c>
      <c r="M39">
        <f t="shared" si="25"/>
        <v>8.4736847553666568</v>
      </c>
      <c r="N39">
        <f t="shared" si="25"/>
        <v>5.7830211250983101</v>
      </c>
      <c r="O39">
        <f t="shared" si="25"/>
        <v>7.0057119552548004</v>
      </c>
      <c r="P39">
        <f t="shared" si="25"/>
        <v>12.682271089990149</v>
      </c>
      <c r="Q39">
        <f t="shared" si="25"/>
        <v>12.111151885762141</v>
      </c>
      <c r="R39">
        <f t="shared" si="25"/>
        <v>6.8767724987816754</v>
      </c>
      <c r="S39">
        <f t="shared" si="25"/>
        <v>6.7485800975711481</v>
      </c>
      <c r="T39">
        <f t="shared" si="25"/>
        <v>6.1943522663794228</v>
      </c>
      <c r="U39">
        <f t="shared" si="25"/>
        <v>4.4237992721189316</v>
      </c>
      <c r="V39">
        <f t="shared" si="25"/>
        <v>3.9610604640676788</v>
      </c>
      <c r="W39">
        <f t="shared" si="25"/>
        <v>3.0924639582917264</v>
      </c>
      <c r="X39">
        <f t="shared" si="25"/>
        <v>1.1239810200058256</v>
      </c>
      <c r="Y39">
        <f t="shared" si="25"/>
        <v>2.3437861108329243</v>
      </c>
      <c r="Z39">
        <f t="shared" si="25"/>
        <v>2.6950572040929521</v>
      </c>
      <c r="AA39">
        <f t="shared" si="25"/>
        <v>2.4337899115029109</v>
      </c>
      <c r="AB39">
        <f t="shared" si="25"/>
        <v>4.140450861118067</v>
      </c>
      <c r="AC39">
        <f t="shared" si="25"/>
        <v>3.2511536414017752</v>
      </c>
      <c r="AD39">
        <f t="shared" si="25"/>
        <v>5.2595944076832888</v>
      </c>
      <c r="AE39">
        <f t="shared" si="25"/>
        <v>6.5622658688393045</v>
      </c>
      <c r="AF39">
        <f t="shared" si="25"/>
        <v>6.5</v>
      </c>
      <c r="AG39">
        <f t="shared" si="25"/>
        <v>7.1189886922230707</v>
      </c>
      <c r="AH39">
        <f t="shared" si="25"/>
        <v>17.429094449607341</v>
      </c>
      <c r="AI39">
        <f t="shared" si="25"/>
        <v>15.754470265081377</v>
      </c>
      <c r="AJ39">
        <f t="shared" si="25"/>
        <v>15.106400409539456</v>
      </c>
      <c r="AK39">
        <f t="shared" si="25"/>
        <v>15.730649488604556</v>
      </c>
      <c r="AL39">
        <f t="shared" si="25"/>
        <v>13.392908571329825</v>
      </c>
      <c r="AM39">
        <f t="shared" si="25"/>
        <v>8.9366287454125395</v>
      </c>
      <c r="AN39">
        <f t="shared" si="25"/>
        <v>3.7040518354904255</v>
      </c>
      <c r="AO39">
        <f t="shared" si="25"/>
        <v>5.107184482014854</v>
      </c>
      <c r="AP39">
        <f t="shared" si="25"/>
        <v>5.1733290377989025</v>
      </c>
      <c r="AQ39">
        <f t="shared" si="25"/>
        <v>4.9642052066099485</v>
      </c>
      <c r="AR39">
        <f t="shared" si="25"/>
        <v>1.1718930554164635</v>
      </c>
      <c r="AS39">
        <f t="shared" si="25"/>
        <v>6.6302337817003476</v>
      </c>
      <c r="AT39">
        <f t="shared" si="25"/>
        <v>7.6461319196920181</v>
      </c>
      <c r="AU39">
        <f t="shared" si="25"/>
        <v>11.978731151503514</v>
      </c>
      <c r="AV39">
        <f t="shared" si="25"/>
        <v>6.5255906501506313</v>
      </c>
      <c r="AW39">
        <f t="shared" si="25"/>
        <v>6.1978490892674465</v>
      </c>
      <c r="AX39">
        <f t="shared" si="25"/>
        <v>4.7521924764610848</v>
      </c>
      <c r="AY39">
        <f t="shared" si="25"/>
        <v>5.5895736271502257</v>
      </c>
      <c r="AZ39">
        <f t="shared" si="25"/>
        <v>2.9866369046136167</v>
      </c>
      <c r="BA39">
        <f t="shared" si="25"/>
        <v>4.0149719799769459</v>
      </c>
      <c r="BB39">
        <f t="shared" si="25"/>
        <v>0.32145502536643233</v>
      </c>
      <c r="BC39">
        <f t="shared" si="25"/>
        <v>2.2030282189144437</v>
      </c>
      <c r="BD39">
        <f t="shared" si="25"/>
        <v>0.56862407030773787</v>
      </c>
      <c r="BE39">
        <f t="shared" si="25"/>
        <v>1.1676186592091318</v>
      </c>
      <c r="BF39">
        <f t="shared" si="25"/>
        <v>3.5571524191877568</v>
      </c>
      <c r="BG39">
        <f t="shared" si="25"/>
        <v>3.7978063843926164</v>
      </c>
      <c r="BH39">
        <f t="shared" si="25"/>
        <v>1.9467922333931766</v>
      </c>
      <c r="BI39">
        <f t="shared" si="25"/>
        <v>8.7231492784047457</v>
      </c>
      <c r="BJ39">
        <f t="shared" si="25"/>
        <v>6.3799164048859875</v>
      </c>
      <c r="BK39">
        <f t="shared" si="25"/>
        <v>4.1581245772583602</v>
      </c>
      <c r="BL39">
        <f t="shared" si="25"/>
        <v>2.9263173671584815</v>
      </c>
      <c r="BM39">
        <f t="shared" si="25"/>
        <v>3.5594943461115403</v>
      </c>
      <c r="BN39">
        <f t="shared" si="25"/>
        <v>0.92915732431775533</v>
      </c>
      <c r="BO39">
        <f t="shared" si="25"/>
        <v>3.1240998703626652</v>
      </c>
      <c r="BP39">
        <f t="shared" ref="BP39:EA39" si="26">STDEV(BP20:BP22)</f>
        <v>1.7925772879665012</v>
      </c>
      <c r="BQ39">
        <f t="shared" si="26"/>
        <v>6.7801179930735751</v>
      </c>
      <c r="BR39">
        <f t="shared" si="26"/>
        <v>3.2331615074619036</v>
      </c>
      <c r="BS39">
        <f t="shared" si="26"/>
        <v>1.6093476939431053</v>
      </c>
      <c r="BT39">
        <f t="shared" si="26"/>
        <v>2.91433239925259</v>
      </c>
      <c r="BU39">
        <f t="shared" si="26"/>
        <v>3.7269290307168426</v>
      </c>
      <c r="BV39">
        <f t="shared" si="26"/>
        <v>2.6627053911388678</v>
      </c>
      <c r="BW39">
        <f t="shared" si="26"/>
        <v>1.4153915830374739</v>
      </c>
      <c r="BX39">
        <f t="shared" si="26"/>
        <v>2.9737742572921286</v>
      </c>
      <c r="BY39">
        <f t="shared" si="26"/>
        <v>2.3515952032609637</v>
      </c>
      <c r="BZ39">
        <f t="shared" si="26"/>
        <v>2.5967928938083058</v>
      </c>
      <c r="CA39">
        <f t="shared" si="26"/>
        <v>1.3650396819628854</v>
      </c>
      <c r="CB39">
        <f t="shared" si="26"/>
        <v>2.565800719723442</v>
      </c>
      <c r="CC39">
        <f t="shared" si="26"/>
        <v>2.5696951829610688</v>
      </c>
      <c r="CD39">
        <f t="shared" si="26"/>
        <v>1.4502873278538089</v>
      </c>
      <c r="CE39">
        <f t="shared" si="26"/>
        <v>3.5594943461115403</v>
      </c>
      <c r="CF39">
        <f t="shared" si="26"/>
        <v>2.0792626898334206</v>
      </c>
      <c r="CG39">
        <f t="shared" si="26"/>
        <v>0.86216781042516522</v>
      </c>
      <c r="CH39">
        <f t="shared" si="26"/>
        <v>3.9247080570831399</v>
      </c>
      <c r="CI39">
        <f t="shared" si="26"/>
        <v>2.6501572280401264</v>
      </c>
      <c r="CJ39">
        <f t="shared" si="26"/>
        <v>0.85049005481153561</v>
      </c>
      <c r="CK39">
        <f t="shared" si="26"/>
        <v>0.6027713773341723</v>
      </c>
      <c r="CL39">
        <f t="shared" si="26"/>
        <v>1.1503622617824989</v>
      </c>
      <c r="CM39">
        <f t="shared" si="26"/>
        <v>0.95043849529221269</v>
      </c>
      <c r="CN39">
        <f t="shared" si="26"/>
        <v>2.891942830232531</v>
      </c>
      <c r="CO39">
        <f t="shared" si="26"/>
        <v>0.75498344352707447</v>
      </c>
      <c r="CP39">
        <f t="shared" si="26"/>
        <v>3.7098966742125477</v>
      </c>
      <c r="CQ39">
        <f t="shared" si="26"/>
        <v>3.4122328955294567</v>
      </c>
      <c r="CR39">
        <f t="shared" si="26"/>
        <v>6.0177515180782741</v>
      </c>
      <c r="CS39">
        <f t="shared" si="26"/>
        <v>5.950630218724732</v>
      </c>
      <c r="CT39">
        <f t="shared" si="26"/>
        <v>4.384442191811103</v>
      </c>
      <c r="CU39">
        <f t="shared" si="26"/>
        <v>22.610395839082518</v>
      </c>
      <c r="CV39">
        <f t="shared" si="26"/>
        <v>8.8556949661409003</v>
      </c>
      <c r="CX39">
        <f t="shared" si="26"/>
        <v>3.9395431207184428</v>
      </c>
      <c r="CY39">
        <f t="shared" si="26"/>
        <v>15.506880193428143</v>
      </c>
      <c r="CZ39">
        <f t="shared" si="26"/>
        <v>11.723480711802278</v>
      </c>
      <c r="DA39">
        <f t="shared" si="26"/>
        <v>13.956002292920418</v>
      </c>
      <c r="DB39">
        <f t="shared" si="26"/>
        <v>21.000714273566981</v>
      </c>
      <c r="DC39">
        <f t="shared" si="26"/>
        <v>21.241547338490506</v>
      </c>
      <c r="DD39">
        <f t="shared" si="26"/>
        <v>20.608089026722816</v>
      </c>
      <c r="DE39">
        <f t="shared" si="26"/>
        <v>20.608089026722816</v>
      </c>
      <c r="DF39">
        <f t="shared" si="26"/>
        <v>14.650028441383121</v>
      </c>
      <c r="DG39">
        <f t="shared" si="26"/>
        <v>19.652735178595393</v>
      </c>
      <c r="DH39">
        <f t="shared" si="26"/>
        <v>12.02372654379667</v>
      </c>
      <c r="DI39">
        <f t="shared" si="26"/>
        <v>7.5319320230602154</v>
      </c>
      <c r="DJ39">
        <f t="shared" si="26"/>
        <v>2.797022226106423</v>
      </c>
      <c r="DK39">
        <f t="shared" si="26"/>
        <v>7.8053400523829399</v>
      </c>
      <c r="DL39">
        <f t="shared" si="26"/>
        <v>2.9091808698211472</v>
      </c>
      <c r="DM39">
        <f t="shared" si="26"/>
        <v>10.5</v>
      </c>
      <c r="DN39">
        <f t="shared" si="26"/>
        <v>3.6115555282084895</v>
      </c>
      <c r="DO39">
        <f t="shared" si="26"/>
        <v>2.9461839725312453</v>
      </c>
      <c r="DQ39">
        <f t="shared" si="26"/>
        <v>10.136238618606518</v>
      </c>
      <c r="DR39">
        <f t="shared" si="26"/>
        <v>1.1503622617824918</v>
      </c>
      <c r="DS39">
        <f t="shared" si="26"/>
        <v>5.9475485145842537</v>
      </c>
      <c r="DT39">
        <f t="shared" si="26"/>
        <v>3.189566323708183</v>
      </c>
      <c r="DU39">
        <f t="shared" si="26"/>
        <v>3.8475100173142316</v>
      </c>
      <c r="DV39">
        <f t="shared" si="26"/>
        <v>2.5709920264364845</v>
      </c>
      <c r="DW39">
        <f t="shared" si="26"/>
        <v>3.2192131543800144</v>
      </c>
      <c r="DX39">
        <f t="shared" si="26"/>
        <v>2.5696951829610728</v>
      </c>
      <c r="DZ39">
        <f t="shared" si="26"/>
        <v>1.7058722109231956</v>
      </c>
      <c r="EA39">
        <f t="shared" si="26"/>
        <v>0.45092497528228537</v>
      </c>
      <c r="EB39">
        <f>STDEV(EB20:EB22)</f>
        <v>2.0792626898334285</v>
      </c>
      <c r="EC39">
        <f>STDEV(EC20:EC22)</f>
        <v>4.8507731342539628</v>
      </c>
      <c r="ED39">
        <f>STDEV(ED20:ED22)</f>
        <v>3.9803684921541311</v>
      </c>
      <c r="EE39">
        <f>STDEV(EE20:EE22)</f>
        <v>1.5695009822658066</v>
      </c>
      <c r="EF39">
        <f>STDEV(EF20:EF22)</f>
        <v>4.7648014998878354</v>
      </c>
    </row>
    <row r="41" spans="1:136">
      <c r="B41" t="s">
        <v>11</v>
      </c>
    </row>
    <row r="42" spans="1:136">
      <c r="AZ42">
        <v>49</v>
      </c>
      <c r="BB42">
        <v>51</v>
      </c>
      <c r="BD42">
        <v>53</v>
      </c>
      <c r="BF42">
        <v>55</v>
      </c>
      <c r="BH42">
        <v>57</v>
      </c>
      <c r="BJ42">
        <v>59</v>
      </c>
      <c r="BL42">
        <v>61</v>
      </c>
      <c r="BN42">
        <v>63</v>
      </c>
      <c r="BP42">
        <v>65</v>
      </c>
      <c r="BR42">
        <v>67</v>
      </c>
      <c r="BT42">
        <v>69</v>
      </c>
      <c r="BV42">
        <v>71</v>
      </c>
      <c r="BX42">
        <v>73</v>
      </c>
      <c r="BZ42">
        <v>75</v>
      </c>
      <c r="CB42">
        <v>77</v>
      </c>
      <c r="CD42">
        <v>79</v>
      </c>
      <c r="CF42">
        <v>81</v>
      </c>
      <c r="CH42">
        <v>83</v>
      </c>
      <c r="CJ42">
        <v>85</v>
      </c>
      <c r="CL42">
        <v>87</v>
      </c>
      <c r="CN42">
        <v>89</v>
      </c>
      <c r="CP42">
        <v>91</v>
      </c>
      <c r="CR42">
        <v>93</v>
      </c>
      <c r="CT42">
        <v>95</v>
      </c>
      <c r="CV42">
        <v>97</v>
      </c>
      <c r="CX42">
        <v>99</v>
      </c>
      <c r="CZ42">
        <v>101</v>
      </c>
      <c r="DB42">
        <v>103</v>
      </c>
      <c r="DD42">
        <v>105</v>
      </c>
      <c r="DF42">
        <v>107</v>
      </c>
      <c r="DH42">
        <v>109</v>
      </c>
      <c r="DJ42">
        <v>111</v>
      </c>
      <c r="DL42">
        <v>113</v>
      </c>
      <c r="DN42">
        <v>115</v>
      </c>
      <c r="DP42">
        <v>117</v>
      </c>
      <c r="DR42">
        <v>119</v>
      </c>
      <c r="DT42">
        <v>121</v>
      </c>
      <c r="DV42">
        <v>123</v>
      </c>
      <c r="DX42">
        <v>125</v>
      </c>
      <c r="DZ42">
        <v>127</v>
      </c>
      <c r="EB42">
        <v>129</v>
      </c>
      <c r="ED42">
        <v>131</v>
      </c>
      <c r="EF42">
        <v>133</v>
      </c>
    </row>
    <row r="43" spans="1:136">
      <c r="A43" s="27" t="s">
        <v>108</v>
      </c>
      <c r="B43" t="s">
        <v>1</v>
      </c>
      <c r="C43">
        <v>7.19</v>
      </c>
      <c r="E43">
        <v>7.24</v>
      </c>
      <c r="G43">
        <v>6.98</v>
      </c>
      <c r="I43">
        <v>7.14</v>
      </c>
      <c r="L43">
        <v>6.14</v>
      </c>
      <c r="N43">
        <v>6.01</v>
      </c>
      <c r="P43">
        <v>5.93</v>
      </c>
      <c r="R43">
        <v>5.74</v>
      </c>
      <c r="T43">
        <v>5.76</v>
      </c>
      <c r="V43">
        <v>5.57</v>
      </c>
      <c r="X43">
        <v>5.78</v>
      </c>
      <c r="Z43">
        <v>5.77</v>
      </c>
      <c r="AB43">
        <v>5.71</v>
      </c>
      <c r="AD43">
        <v>5.57</v>
      </c>
      <c r="AF43">
        <v>5.81</v>
      </c>
      <c r="AH43">
        <v>6.36</v>
      </c>
      <c r="AJ43">
        <v>6.54</v>
      </c>
      <c r="AL43">
        <v>7.1</v>
      </c>
      <c r="AN43">
        <v>6.92</v>
      </c>
      <c r="AP43">
        <v>6.92</v>
      </c>
      <c r="AR43">
        <v>6.87</v>
      </c>
      <c r="AT43">
        <v>6.83</v>
      </c>
      <c r="AW43">
        <v>7.14</v>
      </c>
      <c r="AZ43">
        <v>6.89</v>
      </c>
      <c r="BB43">
        <v>7.01</v>
      </c>
      <c r="BD43">
        <v>6.94</v>
      </c>
      <c r="BF43">
        <v>7.01</v>
      </c>
      <c r="BH43">
        <v>7.29</v>
      </c>
      <c r="BJ43">
        <v>7.17</v>
      </c>
      <c r="BL43">
        <v>7.11</v>
      </c>
      <c r="BN43">
        <v>7.09</v>
      </c>
      <c r="BP43">
        <v>7.8</v>
      </c>
      <c r="BR43">
        <v>7</v>
      </c>
      <c r="BT43">
        <v>7.03</v>
      </c>
      <c r="BV43">
        <v>7.32</v>
      </c>
      <c r="BX43">
        <v>7.31</v>
      </c>
      <c r="BZ43">
        <v>7.21</v>
      </c>
      <c r="CB43">
        <v>7.22</v>
      </c>
      <c r="CD43">
        <v>7.24</v>
      </c>
      <c r="CF43">
        <v>7.26</v>
      </c>
      <c r="CH43">
        <v>7.31</v>
      </c>
      <c r="CJ43">
        <v>7.3</v>
      </c>
      <c r="CL43">
        <v>7.32</v>
      </c>
      <c r="CN43">
        <v>7.35</v>
      </c>
      <c r="CP43">
        <v>7.52</v>
      </c>
      <c r="CR43">
        <v>6.81</v>
      </c>
      <c r="CV43">
        <v>5.96</v>
      </c>
      <c r="CX43">
        <v>7.08</v>
      </c>
      <c r="CZ43">
        <v>7.32</v>
      </c>
      <c r="DB43">
        <v>7.28</v>
      </c>
      <c r="DD43">
        <v>7.3</v>
      </c>
      <c r="DF43">
        <v>7.31</v>
      </c>
      <c r="DH43">
        <v>7.19</v>
      </c>
      <c r="DJ43">
        <v>7.28</v>
      </c>
      <c r="DL43">
        <v>7.55</v>
      </c>
      <c r="DN43">
        <v>7.21</v>
      </c>
      <c r="DP43">
        <v>7.29</v>
      </c>
      <c r="DT43">
        <v>7.31</v>
      </c>
      <c r="DV43">
        <v>7.4</v>
      </c>
      <c r="DZ43">
        <v>7.18</v>
      </c>
      <c r="EB43">
        <v>7.28</v>
      </c>
      <c r="ED43">
        <v>7.27</v>
      </c>
      <c r="EF43">
        <v>7.34</v>
      </c>
    </row>
    <row r="44" spans="1:136">
      <c r="A44" s="27"/>
      <c r="B44" t="s">
        <v>2</v>
      </c>
      <c r="C44">
        <v>7.19</v>
      </c>
      <c r="E44">
        <v>7.32</v>
      </c>
      <c r="G44">
        <v>6.89</v>
      </c>
      <c r="I44">
        <v>7.24</v>
      </c>
      <c r="L44">
        <v>6.16</v>
      </c>
      <c r="N44">
        <v>6.01</v>
      </c>
      <c r="P44">
        <v>5.8</v>
      </c>
      <c r="R44">
        <v>5.64</v>
      </c>
      <c r="T44">
        <v>5.65</v>
      </c>
      <c r="V44">
        <v>5.66</v>
      </c>
      <c r="X44">
        <v>5.66</v>
      </c>
      <c r="Z44">
        <v>5.82</v>
      </c>
      <c r="AB44">
        <v>5.76</v>
      </c>
      <c r="AD44">
        <v>5.59</v>
      </c>
      <c r="AF44">
        <v>5.79</v>
      </c>
      <c r="AH44">
        <v>6.02</v>
      </c>
      <c r="AJ44">
        <v>6.03</v>
      </c>
      <c r="AL44">
        <v>7.09</v>
      </c>
      <c r="AN44">
        <v>7.06</v>
      </c>
      <c r="AP44">
        <v>7.06</v>
      </c>
      <c r="AR44">
        <v>6.99</v>
      </c>
      <c r="AT44">
        <v>6.99</v>
      </c>
      <c r="AW44">
        <v>7.13</v>
      </c>
      <c r="AZ44">
        <v>7.08</v>
      </c>
      <c r="BB44">
        <v>7.05</v>
      </c>
      <c r="BD44">
        <v>7.03</v>
      </c>
      <c r="BF44">
        <v>7.21</v>
      </c>
      <c r="BH44">
        <v>7.31</v>
      </c>
      <c r="BJ44">
        <v>7.21</v>
      </c>
      <c r="BL44">
        <v>7.16</v>
      </c>
      <c r="BN44">
        <v>7.29</v>
      </c>
      <c r="BP44">
        <v>7.15</v>
      </c>
      <c r="BR44">
        <v>7.13</v>
      </c>
      <c r="BT44">
        <v>7.11</v>
      </c>
      <c r="BV44">
        <v>7.21</v>
      </c>
      <c r="BX44">
        <v>7.21</v>
      </c>
      <c r="BZ44">
        <v>7.25</v>
      </c>
      <c r="CB44">
        <v>7.26</v>
      </c>
      <c r="CD44">
        <v>7.27</v>
      </c>
      <c r="CF44">
        <v>7.32</v>
      </c>
      <c r="CH44">
        <v>7.3</v>
      </c>
      <c r="CJ44">
        <v>7.31</v>
      </c>
      <c r="CL44">
        <v>7.28</v>
      </c>
      <c r="CN44">
        <v>7.28</v>
      </c>
      <c r="CP44">
        <v>7.54</v>
      </c>
      <c r="CR44">
        <v>6.98</v>
      </c>
      <c r="CV44">
        <v>6.08</v>
      </c>
      <c r="CX44">
        <v>6.81</v>
      </c>
      <c r="CZ44">
        <v>7.18</v>
      </c>
      <c r="DB44">
        <v>7.17</v>
      </c>
      <c r="DD44">
        <v>7.34</v>
      </c>
      <c r="DF44">
        <v>7.25</v>
      </c>
      <c r="DH44">
        <v>7.23</v>
      </c>
      <c r="DJ44">
        <v>7.3</v>
      </c>
      <c r="DL44">
        <v>7.37</v>
      </c>
      <c r="DN44">
        <v>7.19</v>
      </c>
      <c r="DP44">
        <v>7.32</v>
      </c>
      <c r="DT44">
        <v>7.35</v>
      </c>
      <c r="DV44">
        <v>7.43</v>
      </c>
      <c r="DZ44">
        <v>7.27</v>
      </c>
      <c r="EB44">
        <v>7.31</v>
      </c>
      <c r="ED44">
        <v>7.3</v>
      </c>
      <c r="EF44">
        <v>7.21</v>
      </c>
    </row>
    <row r="45" spans="1:136">
      <c r="A45" s="27"/>
      <c r="B45" t="s">
        <v>3</v>
      </c>
      <c r="C45">
        <v>7.19</v>
      </c>
      <c r="E45">
        <v>7.14</v>
      </c>
      <c r="G45">
        <v>6.91</v>
      </c>
      <c r="I45">
        <v>7.05</v>
      </c>
      <c r="L45">
        <v>5.78</v>
      </c>
      <c r="N45">
        <v>5.97</v>
      </c>
      <c r="P45">
        <v>5.77</v>
      </c>
      <c r="R45">
        <v>5.77</v>
      </c>
      <c r="T45">
        <v>5.68</v>
      </c>
      <c r="V45">
        <v>5.68</v>
      </c>
      <c r="X45">
        <v>5.82</v>
      </c>
      <c r="Z45">
        <v>6.01</v>
      </c>
      <c r="AB45">
        <v>5.87</v>
      </c>
      <c r="AD45">
        <v>5.62</v>
      </c>
      <c r="AF45">
        <v>5.79</v>
      </c>
      <c r="AH45">
        <v>6.42</v>
      </c>
      <c r="AJ45">
        <v>6.51</v>
      </c>
      <c r="AL45">
        <v>7.11</v>
      </c>
      <c r="AN45">
        <v>7.01</v>
      </c>
      <c r="AP45">
        <v>7.01</v>
      </c>
      <c r="AR45">
        <v>6.96</v>
      </c>
      <c r="AT45">
        <v>6.97</v>
      </c>
      <c r="AW45">
        <v>7.19</v>
      </c>
      <c r="AZ45">
        <v>7.05</v>
      </c>
      <c r="BB45">
        <v>7.11</v>
      </c>
      <c r="BD45">
        <v>7.12</v>
      </c>
      <c r="BF45">
        <v>7.15</v>
      </c>
      <c r="BH45">
        <v>7.39</v>
      </c>
      <c r="BJ45">
        <v>7.25</v>
      </c>
      <c r="BL45">
        <v>7.21</v>
      </c>
      <c r="BN45">
        <v>7.32</v>
      </c>
      <c r="BP45">
        <v>7.27</v>
      </c>
      <c r="BR45">
        <v>7.14</v>
      </c>
      <c r="BT45">
        <v>7.12</v>
      </c>
      <c r="BV45">
        <v>7.32</v>
      </c>
      <c r="BX45">
        <v>7.23</v>
      </c>
      <c r="BZ45">
        <v>7.12</v>
      </c>
      <c r="CB45">
        <v>7.17</v>
      </c>
      <c r="CD45">
        <v>7.21</v>
      </c>
      <c r="CF45">
        <v>7.21</v>
      </c>
      <c r="CH45">
        <v>7.28</v>
      </c>
      <c r="CJ45">
        <v>7.26</v>
      </c>
      <c r="CL45">
        <v>7.31</v>
      </c>
      <c r="CN45">
        <v>7.37</v>
      </c>
      <c r="CP45">
        <v>7.52</v>
      </c>
      <c r="CR45">
        <v>7.07</v>
      </c>
      <c r="CV45">
        <v>6.32</v>
      </c>
      <c r="CX45">
        <v>7.26</v>
      </c>
      <c r="CZ45">
        <v>7.46</v>
      </c>
      <c r="DB45">
        <v>7.22</v>
      </c>
      <c r="DD45">
        <v>6.89</v>
      </c>
      <c r="DF45">
        <v>6.76</v>
      </c>
      <c r="DH45">
        <v>7.01</v>
      </c>
      <c r="DJ45">
        <v>7.17</v>
      </c>
      <c r="DL45">
        <v>7.3</v>
      </c>
      <c r="DN45">
        <v>7.16</v>
      </c>
      <c r="DP45">
        <v>7.33</v>
      </c>
      <c r="DT45">
        <v>7.3</v>
      </c>
      <c r="DV45">
        <v>7.36</v>
      </c>
      <c r="DZ45">
        <v>7.31</v>
      </c>
      <c r="EB45">
        <v>7.34</v>
      </c>
      <c r="ED45">
        <v>7.34</v>
      </c>
      <c r="EF45">
        <v>7.32</v>
      </c>
    </row>
    <row r="46" spans="1:136">
      <c r="A46" s="27" t="s">
        <v>109</v>
      </c>
      <c r="B46" t="s">
        <v>4</v>
      </c>
      <c r="C46">
        <v>7.19</v>
      </c>
      <c r="E46">
        <v>7.2</v>
      </c>
      <c r="G46">
        <v>6.61</v>
      </c>
      <c r="I46">
        <v>7.13</v>
      </c>
      <c r="L46">
        <v>6.86</v>
      </c>
      <c r="N46">
        <v>7.15</v>
      </c>
      <c r="P46">
        <v>7.32</v>
      </c>
      <c r="R46">
        <v>7.08</v>
      </c>
      <c r="T46">
        <v>7.16</v>
      </c>
      <c r="V46">
        <v>7.2</v>
      </c>
      <c r="X46">
        <v>7.24</v>
      </c>
      <c r="Z46">
        <v>7.11</v>
      </c>
      <c r="AB46">
        <v>7.12</v>
      </c>
      <c r="AD46">
        <v>7.21</v>
      </c>
      <c r="AF46">
        <v>7.08</v>
      </c>
      <c r="AH46">
        <v>7.17</v>
      </c>
      <c r="AJ46">
        <v>7.18</v>
      </c>
      <c r="AL46">
        <v>7.05</v>
      </c>
      <c r="AN46">
        <v>7.24</v>
      </c>
      <c r="AP46">
        <v>7.24</v>
      </c>
      <c r="AR46">
        <v>7.14</v>
      </c>
      <c r="AT46">
        <v>7.22</v>
      </c>
      <c r="AW46">
        <v>7.26</v>
      </c>
      <c r="AZ46">
        <v>7.24</v>
      </c>
      <c r="BB46">
        <v>7.32</v>
      </c>
      <c r="BD46">
        <v>7.25</v>
      </c>
      <c r="BF46">
        <v>7.28</v>
      </c>
      <c r="BH46">
        <v>7.35</v>
      </c>
      <c r="BJ46">
        <v>7.31</v>
      </c>
      <c r="BL46">
        <v>7.26</v>
      </c>
      <c r="BN46">
        <v>7.32</v>
      </c>
      <c r="BP46">
        <v>7.32</v>
      </c>
      <c r="BR46">
        <v>7.25</v>
      </c>
      <c r="BT46">
        <v>7.21</v>
      </c>
      <c r="BV46">
        <v>7.19</v>
      </c>
      <c r="BX46">
        <v>7.13</v>
      </c>
      <c r="BZ46">
        <v>7.15</v>
      </c>
      <c r="CB46">
        <v>7.16</v>
      </c>
      <c r="CD46">
        <v>7.2</v>
      </c>
      <c r="CF46">
        <v>7.23</v>
      </c>
      <c r="CH46">
        <v>7.36</v>
      </c>
      <c r="CJ46">
        <v>7.27</v>
      </c>
      <c r="CL46">
        <v>7.34</v>
      </c>
      <c r="CN46">
        <v>7.35</v>
      </c>
      <c r="CP46">
        <v>7.49</v>
      </c>
      <c r="CR46">
        <v>6.78</v>
      </c>
      <c r="CV46">
        <v>6.17</v>
      </c>
      <c r="CX46">
        <v>6.31</v>
      </c>
      <c r="CZ46">
        <v>6.19</v>
      </c>
      <c r="DB46">
        <v>6.42</v>
      </c>
      <c r="DD46">
        <v>6.82</v>
      </c>
      <c r="DF46">
        <v>6.82</v>
      </c>
      <c r="DH46">
        <v>6.99</v>
      </c>
      <c r="DJ46">
        <v>6.95</v>
      </c>
      <c r="DL46">
        <v>7.14</v>
      </c>
      <c r="DN46">
        <v>7.03</v>
      </c>
      <c r="DP46">
        <v>7.16</v>
      </c>
      <c r="DT46">
        <v>7.23</v>
      </c>
      <c r="DV46">
        <v>7.23</v>
      </c>
      <c r="DZ46">
        <v>7.31</v>
      </c>
      <c r="EB46">
        <v>7.26</v>
      </c>
      <c r="ED46">
        <v>7.27</v>
      </c>
      <c r="EF46">
        <v>7.14</v>
      </c>
    </row>
    <row r="47" spans="1:136">
      <c r="A47" s="27"/>
      <c r="B47" t="s">
        <v>5</v>
      </c>
      <c r="C47">
        <v>7.19</v>
      </c>
      <c r="E47">
        <v>7.35</v>
      </c>
      <c r="G47">
        <v>6.86</v>
      </c>
      <c r="I47">
        <v>7.11</v>
      </c>
      <c r="L47">
        <v>7.1</v>
      </c>
      <c r="N47">
        <v>7.04</v>
      </c>
      <c r="P47">
        <v>7.36</v>
      </c>
      <c r="R47">
        <v>7.37</v>
      </c>
      <c r="T47">
        <v>7.22</v>
      </c>
      <c r="V47">
        <v>7.19</v>
      </c>
      <c r="X47">
        <v>7.31</v>
      </c>
      <c r="Z47">
        <v>7.18</v>
      </c>
      <c r="AB47">
        <v>7.23</v>
      </c>
      <c r="AD47">
        <v>7.32</v>
      </c>
      <c r="AF47">
        <v>7.19</v>
      </c>
      <c r="AH47">
        <v>7.09</v>
      </c>
      <c r="AJ47">
        <v>7.09</v>
      </c>
      <c r="AL47">
        <v>7.13</v>
      </c>
      <c r="AN47">
        <v>7.27</v>
      </c>
      <c r="AP47">
        <v>7.27</v>
      </c>
      <c r="AR47">
        <v>7.2</v>
      </c>
      <c r="AT47">
        <v>7.2</v>
      </c>
      <c r="AW47">
        <v>7.26</v>
      </c>
      <c r="AZ47">
        <v>7.31</v>
      </c>
      <c r="BB47">
        <v>7.23</v>
      </c>
      <c r="BD47">
        <v>7.31</v>
      </c>
      <c r="BF47">
        <v>7.31</v>
      </c>
      <c r="BH47">
        <v>7.33</v>
      </c>
      <c r="BJ47">
        <v>7.28</v>
      </c>
      <c r="BL47">
        <v>7.32</v>
      </c>
      <c r="BN47">
        <v>7.33</v>
      </c>
      <c r="BP47">
        <v>7.35</v>
      </c>
      <c r="BR47">
        <v>7.31</v>
      </c>
      <c r="BT47">
        <v>7.32</v>
      </c>
      <c r="BV47">
        <v>7.25</v>
      </c>
      <c r="BX47">
        <v>7.21</v>
      </c>
      <c r="BZ47">
        <v>7.13</v>
      </c>
      <c r="CB47">
        <v>7.18</v>
      </c>
      <c r="CD47">
        <v>7.19</v>
      </c>
      <c r="CF47">
        <v>7.19</v>
      </c>
      <c r="CH47">
        <v>7.25</v>
      </c>
      <c r="CJ47">
        <v>7.26</v>
      </c>
      <c r="CL47">
        <v>7.32</v>
      </c>
      <c r="CN47">
        <v>7.38</v>
      </c>
      <c r="CP47">
        <v>7.48</v>
      </c>
      <c r="CR47">
        <v>6.91</v>
      </c>
      <c r="CV47">
        <v>5.77</v>
      </c>
      <c r="DP47">
        <v>7</v>
      </c>
    </row>
    <row r="48" spans="1:136">
      <c r="A48" s="27"/>
      <c r="B48" t="s">
        <v>6</v>
      </c>
      <c r="C48">
        <v>7.19</v>
      </c>
      <c r="E48">
        <v>7.34</v>
      </c>
      <c r="G48">
        <v>6.93</v>
      </c>
      <c r="I48">
        <v>7.17</v>
      </c>
      <c r="L48">
        <v>7.1</v>
      </c>
      <c r="N48">
        <v>7.19</v>
      </c>
      <c r="P48">
        <v>7.42</v>
      </c>
      <c r="R48">
        <v>7.34</v>
      </c>
      <c r="T48">
        <v>7.42</v>
      </c>
      <c r="V48">
        <v>7.32</v>
      </c>
      <c r="X48">
        <v>7.34</v>
      </c>
      <c r="Z48">
        <v>7.24</v>
      </c>
      <c r="AB48">
        <v>7.19</v>
      </c>
      <c r="AD48">
        <v>7.2</v>
      </c>
      <c r="AF48">
        <v>7.16</v>
      </c>
      <c r="AH48">
        <v>7.04</v>
      </c>
      <c r="AJ48">
        <v>7.21</v>
      </c>
      <c r="AL48">
        <v>7.1</v>
      </c>
      <c r="AN48">
        <v>7.28</v>
      </c>
      <c r="AP48">
        <v>7.28</v>
      </c>
      <c r="AR48">
        <v>7.14</v>
      </c>
      <c r="AT48">
        <v>7.2</v>
      </c>
      <c r="AW48">
        <v>7.26</v>
      </c>
      <c r="AZ48">
        <v>7.35</v>
      </c>
      <c r="BB48">
        <v>7.16</v>
      </c>
      <c r="BD48">
        <v>7.2</v>
      </c>
      <c r="BF48">
        <v>7.35</v>
      </c>
      <c r="BH48">
        <v>7.33</v>
      </c>
      <c r="BJ48">
        <v>7.35</v>
      </c>
      <c r="BL48">
        <v>7.31</v>
      </c>
      <c r="BN48">
        <v>7.36</v>
      </c>
      <c r="BP48">
        <v>7.31</v>
      </c>
      <c r="BR48">
        <v>7.28</v>
      </c>
      <c r="BT48">
        <v>7.24</v>
      </c>
      <c r="BV48">
        <v>7.32</v>
      </c>
      <c r="BX48">
        <v>7.21</v>
      </c>
      <c r="BZ48">
        <v>7.21</v>
      </c>
      <c r="CB48">
        <v>7.32</v>
      </c>
      <c r="CD48">
        <v>7.21</v>
      </c>
      <c r="CF48">
        <v>7.2</v>
      </c>
      <c r="CH48">
        <v>7.21</v>
      </c>
      <c r="CJ48">
        <v>7.21</v>
      </c>
      <c r="CL48">
        <v>7.23</v>
      </c>
      <c r="CN48">
        <v>7.37</v>
      </c>
      <c r="CP48">
        <v>7.47</v>
      </c>
      <c r="CR48">
        <v>6.83</v>
      </c>
      <c r="CV48">
        <v>6.03</v>
      </c>
      <c r="CX48">
        <v>6.38</v>
      </c>
      <c r="CZ48">
        <v>6.13</v>
      </c>
      <c r="DB48">
        <v>6</v>
      </c>
      <c r="DD48">
        <v>6.14</v>
      </c>
      <c r="DF48">
        <v>6.12</v>
      </c>
      <c r="DH48">
        <v>6.3</v>
      </c>
      <c r="DJ48">
        <v>6.6</v>
      </c>
      <c r="DL48">
        <v>7.08</v>
      </c>
      <c r="DN48">
        <v>6.7</v>
      </c>
      <c r="DP48">
        <v>7.86</v>
      </c>
      <c r="DT48">
        <v>7.08</v>
      </c>
      <c r="DV48">
        <v>7.18</v>
      </c>
      <c r="DX48">
        <v>7.23</v>
      </c>
      <c r="DZ48">
        <v>7.28</v>
      </c>
      <c r="EB48">
        <v>7.14</v>
      </c>
      <c r="ED48">
        <v>7.21</v>
      </c>
      <c r="EF48">
        <v>7.15</v>
      </c>
    </row>
    <row r="49" spans="1:154">
      <c r="A49" s="27" t="s">
        <v>110</v>
      </c>
      <c r="B49" t="s">
        <v>7</v>
      </c>
      <c r="C49">
        <v>7.19</v>
      </c>
      <c r="E49">
        <v>7.16</v>
      </c>
      <c r="G49">
        <v>6.92</v>
      </c>
      <c r="I49">
        <v>7.14</v>
      </c>
      <c r="L49">
        <v>5.61</v>
      </c>
      <c r="N49">
        <v>5.63</v>
      </c>
      <c r="P49">
        <v>5.68</v>
      </c>
      <c r="R49">
        <v>5.78</v>
      </c>
      <c r="T49">
        <v>5.66</v>
      </c>
      <c r="V49">
        <v>5.64</v>
      </c>
      <c r="X49">
        <v>5.62</v>
      </c>
      <c r="Z49">
        <v>5.75</v>
      </c>
      <c r="AB49">
        <v>5.55</v>
      </c>
      <c r="AD49">
        <v>5.65</v>
      </c>
      <c r="AF49">
        <v>5.66</v>
      </c>
      <c r="AH49">
        <v>6.21</v>
      </c>
      <c r="AJ49">
        <v>6.34</v>
      </c>
      <c r="AL49">
        <v>7.11</v>
      </c>
      <c r="AN49">
        <v>7.05</v>
      </c>
      <c r="AP49">
        <v>7.05</v>
      </c>
      <c r="AR49">
        <v>6.97</v>
      </c>
      <c r="AT49">
        <v>6.9</v>
      </c>
      <c r="AW49">
        <v>7.23</v>
      </c>
      <c r="AZ49">
        <v>7.05</v>
      </c>
      <c r="BB49">
        <v>7.09</v>
      </c>
      <c r="BD49">
        <v>7.08</v>
      </c>
      <c r="BF49">
        <v>7.15</v>
      </c>
      <c r="BH49">
        <v>7.13</v>
      </c>
      <c r="BJ49">
        <v>7.11</v>
      </c>
      <c r="BL49">
        <v>7.18</v>
      </c>
      <c r="BN49">
        <v>7.16</v>
      </c>
      <c r="BP49">
        <v>7.13</v>
      </c>
      <c r="BR49">
        <v>7.16</v>
      </c>
      <c r="BT49">
        <v>7.17</v>
      </c>
      <c r="BV49">
        <v>7.31</v>
      </c>
      <c r="BX49">
        <v>7.32</v>
      </c>
      <c r="BZ49">
        <v>7.21</v>
      </c>
      <c r="CB49">
        <v>7.11</v>
      </c>
      <c r="CD49">
        <v>7.28</v>
      </c>
      <c r="CF49">
        <v>7.21</v>
      </c>
      <c r="CH49">
        <v>7.26</v>
      </c>
      <c r="CJ49">
        <v>7.25</v>
      </c>
      <c r="CL49">
        <v>7.31</v>
      </c>
      <c r="CN49">
        <v>7.27</v>
      </c>
      <c r="CP49">
        <v>7.47</v>
      </c>
      <c r="CR49">
        <v>6.97</v>
      </c>
      <c r="CV49">
        <v>6.69</v>
      </c>
      <c r="CX49">
        <v>7.23</v>
      </c>
      <c r="CZ49">
        <v>7.25</v>
      </c>
      <c r="DB49">
        <v>7.22</v>
      </c>
      <c r="DD49">
        <v>7.13</v>
      </c>
      <c r="DF49">
        <v>7.12</v>
      </c>
      <c r="DH49">
        <v>7.28</v>
      </c>
      <c r="DJ49">
        <v>7.38</v>
      </c>
      <c r="DL49">
        <v>7.38</v>
      </c>
      <c r="DN49">
        <v>7.25</v>
      </c>
      <c r="DP49">
        <v>7.33</v>
      </c>
      <c r="DT49">
        <v>7.35</v>
      </c>
      <c r="DV49">
        <v>7.37</v>
      </c>
      <c r="DX49">
        <v>7.43</v>
      </c>
      <c r="DZ49">
        <v>7.37</v>
      </c>
      <c r="EB49">
        <v>7.34</v>
      </c>
      <c r="ED49">
        <v>7.35</v>
      </c>
      <c r="EF49">
        <v>7.32</v>
      </c>
    </row>
    <row r="50" spans="1:154">
      <c r="A50" s="27"/>
      <c r="B50" t="s">
        <v>8</v>
      </c>
      <c r="C50">
        <v>7.19</v>
      </c>
      <c r="E50">
        <v>7.23</v>
      </c>
      <c r="G50">
        <v>6.92</v>
      </c>
      <c r="I50">
        <v>7.15</v>
      </c>
      <c r="L50">
        <v>6</v>
      </c>
      <c r="N50">
        <v>5.91</v>
      </c>
      <c r="P50">
        <v>5.8</v>
      </c>
      <c r="R50">
        <v>5.73</v>
      </c>
      <c r="T50">
        <v>5.59</v>
      </c>
      <c r="V50">
        <v>5.55</v>
      </c>
      <c r="X50">
        <v>5.57</v>
      </c>
      <c r="Z50">
        <v>5.61</v>
      </c>
      <c r="AB50">
        <v>5.78</v>
      </c>
      <c r="AD50">
        <v>5.61</v>
      </c>
      <c r="AF50">
        <v>5.71</v>
      </c>
      <c r="AH50">
        <v>6.31</v>
      </c>
      <c r="AJ50">
        <v>6.43</v>
      </c>
      <c r="AL50">
        <v>6.97</v>
      </c>
      <c r="AN50">
        <v>7.06</v>
      </c>
      <c r="AP50">
        <v>7.06</v>
      </c>
      <c r="AR50">
        <v>6.98</v>
      </c>
      <c r="AT50">
        <v>6.92</v>
      </c>
      <c r="AW50">
        <v>7.22</v>
      </c>
      <c r="AZ50">
        <v>6.99</v>
      </c>
      <c r="BB50">
        <v>6.89</v>
      </c>
      <c r="BD50">
        <v>6.99</v>
      </c>
      <c r="BF50">
        <v>7.09</v>
      </c>
      <c r="BH50">
        <v>7.08</v>
      </c>
      <c r="BJ50">
        <v>7.03</v>
      </c>
      <c r="BL50">
        <v>7.05</v>
      </c>
      <c r="BN50">
        <v>7.17</v>
      </c>
      <c r="BP50">
        <v>7.2</v>
      </c>
      <c r="BR50">
        <v>7.21</v>
      </c>
      <c r="BT50">
        <v>7.22</v>
      </c>
      <c r="BV50">
        <v>7.39</v>
      </c>
      <c r="BX50">
        <v>7.13</v>
      </c>
      <c r="BZ50">
        <v>7.32</v>
      </c>
      <c r="CB50">
        <v>7.24</v>
      </c>
      <c r="CD50">
        <v>7.21</v>
      </c>
      <c r="CF50">
        <v>7.21</v>
      </c>
      <c r="CH50">
        <v>7.27</v>
      </c>
      <c r="CJ50">
        <v>7.28</v>
      </c>
      <c r="CL50">
        <v>7.25</v>
      </c>
      <c r="CN50">
        <v>7.46</v>
      </c>
      <c r="CP50">
        <v>7.49</v>
      </c>
      <c r="CR50">
        <v>6.97</v>
      </c>
      <c r="CV50">
        <v>6.56</v>
      </c>
      <c r="CX50">
        <v>7.11</v>
      </c>
      <c r="CZ50">
        <v>6.95</v>
      </c>
      <c r="DB50">
        <v>6.92</v>
      </c>
      <c r="DD50">
        <v>6.84</v>
      </c>
      <c r="DF50">
        <v>6.97</v>
      </c>
      <c r="DH50">
        <v>6.99</v>
      </c>
      <c r="DJ50">
        <v>7.21</v>
      </c>
      <c r="DL50">
        <v>7.4</v>
      </c>
      <c r="DN50">
        <v>7.18</v>
      </c>
      <c r="DP50">
        <v>7.29</v>
      </c>
      <c r="DT50">
        <v>7.27</v>
      </c>
      <c r="DV50">
        <v>7.32</v>
      </c>
      <c r="DX50">
        <v>7.35</v>
      </c>
      <c r="DZ50">
        <v>7.39</v>
      </c>
      <c r="EB50">
        <v>7.34</v>
      </c>
      <c r="ED50">
        <v>7.34</v>
      </c>
      <c r="EF50">
        <v>7.35</v>
      </c>
    </row>
    <row r="51" spans="1:154">
      <c r="A51" s="27"/>
      <c r="B51" t="s">
        <v>9</v>
      </c>
      <c r="C51">
        <v>7.19</v>
      </c>
      <c r="E51">
        <v>7.34</v>
      </c>
      <c r="G51">
        <v>6.97</v>
      </c>
      <c r="I51">
        <v>7.18</v>
      </c>
      <c r="L51">
        <v>5.0199999999999996</v>
      </c>
      <c r="N51">
        <v>5.03</v>
      </c>
      <c r="P51">
        <v>5.91</v>
      </c>
      <c r="R51">
        <v>5.76</v>
      </c>
      <c r="T51">
        <v>5.65</v>
      </c>
      <c r="V51">
        <v>5.6</v>
      </c>
      <c r="X51">
        <v>5.66</v>
      </c>
      <c r="Z51">
        <v>5.57</v>
      </c>
      <c r="AB51">
        <v>5.67</v>
      </c>
      <c r="AD51">
        <v>5.63</v>
      </c>
      <c r="AF51">
        <v>5.65</v>
      </c>
      <c r="AH51">
        <v>6.33</v>
      </c>
      <c r="AJ51">
        <v>6.29</v>
      </c>
      <c r="AL51">
        <v>6.45</v>
      </c>
      <c r="AN51">
        <v>7.03</v>
      </c>
      <c r="AP51">
        <v>7.03</v>
      </c>
      <c r="AR51">
        <v>6.89</v>
      </c>
      <c r="AT51">
        <v>6.93</v>
      </c>
      <c r="AW51">
        <v>6.86</v>
      </c>
      <c r="AZ51">
        <v>6.76</v>
      </c>
      <c r="BB51">
        <v>6.78</v>
      </c>
      <c r="BD51">
        <v>6.75</v>
      </c>
      <c r="BF51">
        <v>6.98</v>
      </c>
      <c r="BH51">
        <v>6.91</v>
      </c>
      <c r="BJ51">
        <v>6.89</v>
      </c>
      <c r="BL51">
        <v>7</v>
      </c>
      <c r="BN51">
        <v>7.02</v>
      </c>
      <c r="BP51">
        <v>7.06</v>
      </c>
      <c r="BR51">
        <v>7.07</v>
      </c>
      <c r="BT51">
        <v>7.09</v>
      </c>
      <c r="BV51">
        <v>7.21</v>
      </c>
      <c r="BX51">
        <v>7.15</v>
      </c>
      <c r="BZ51">
        <v>7.23</v>
      </c>
      <c r="CB51">
        <v>7.24</v>
      </c>
      <c r="CD51">
        <v>7.22</v>
      </c>
      <c r="CF51">
        <v>7.24</v>
      </c>
      <c r="CH51">
        <v>7.28</v>
      </c>
      <c r="CJ51">
        <v>7.24</v>
      </c>
      <c r="CL51">
        <v>7.27</v>
      </c>
      <c r="CN51">
        <v>7.37</v>
      </c>
      <c r="CP51">
        <v>7.46</v>
      </c>
      <c r="CR51">
        <v>6.99</v>
      </c>
      <c r="CV51">
        <v>7.1</v>
      </c>
      <c r="CX51">
        <v>7.12</v>
      </c>
      <c r="CZ51">
        <v>6.99</v>
      </c>
      <c r="DB51">
        <v>6.93</v>
      </c>
      <c r="DD51">
        <v>6.88</v>
      </c>
      <c r="DF51">
        <v>6.87</v>
      </c>
      <c r="DH51">
        <v>7.05</v>
      </c>
      <c r="DJ51">
        <v>7.29</v>
      </c>
      <c r="DL51">
        <v>7.35</v>
      </c>
      <c r="DN51">
        <v>7.22</v>
      </c>
      <c r="DP51">
        <v>7.28</v>
      </c>
      <c r="DT51">
        <v>7.46</v>
      </c>
      <c r="DV51">
        <v>7.35</v>
      </c>
      <c r="DX51">
        <v>7.39</v>
      </c>
      <c r="DZ51">
        <v>7.36</v>
      </c>
      <c r="EB51">
        <v>7.36</v>
      </c>
      <c r="ED51">
        <v>7.29</v>
      </c>
      <c r="EF51">
        <v>7.29</v>
      </c>
    </row>
    <row r="53" spans="1:154">
      <c r="CP53">
        <f>CP43-7.2</f>
        <v>0.3199999999999994</v>
      </c>
      <c r="CR53">
        <f>CR43-7.2</f>
        <v>-0.39000000000000057</v>
      </c>
      <c r="CV53">
        <f>CV43-7.2</f>
        <v>-1.2400000000000002</v>
      </c>
      <c r="CX53">
        <f>CX43-7.2</f>
        <v>-0.12000000000000011</v>
      </c>
      <c r="DZ53">
        <f>ABS(CR53)</f>
        <v>0.39000000000000057</v>
      </c>
      <c r="ED53">
        <f>ABS(CV53)</f>
        <v>1.2400000000000002</v>
      </c>
      <c r="EF53">
        <f t="shared" ref="EF53:EF61" si="27">ABS(CX53)</f>
        <v>0.12000000000000011</v>
      </c>
    </row>
    <row r="54" spans="1:154">
      <c r="CP54">
        <f>CP44-7.2</f>
        <v>0.33999999999999986</v>
      </c>
      <c r="CR54">
        <f>CR44-7.2</f>
        <v>-0.21999999999999975</v>
      </c>
      <c r="CV54">
        <f>CV44-7.2</f>
        <v>-1.1200000000000001</v>
      </c>
      <c r="CX54">
        <f>CX44-7.2</f>
        <v>-0.39000000000000057</v>
      </c>
      <c r="CZ54">
        <f>CZ44-7.2</f>
        <v>-2.0000000000000462E-2</v>
      </c>
      <c r="DB54">
        <f>DB44-7.2</f>
        <v>-3.0000000000000249E-2</v>
      </c>
      <c r="DN54">
        <f>DN44-7.2</f>
        <v>-9.9999999999997868E-3</v>
      </c>
      <c r="DZ54">
        <f>ABS(CR54)</f>
        <v>0.21999999999999975</v>
      </c>
      <c r="ED54">
        <f>ABS(CV54)</f>
        <v>1.1200000000000001</v>
      </c>
      <c r="EF54">
        <f t="shared" si="27"/>
        <v>0.39000000000000057</v>
      </c>
      <c r="EH54">
        <f>ABS(CZ54)</f>
        <v>2.0000000000000462E-2</v>
      </c>
      <c r="EJ54">
        <f>ABS(DB54)</f>
        <v>3.0000000000000249E-2</v>
      </c>
      <c r="EV54">
        <f>ABS(DN54)</f>
        <v>9.9999999999997868E-3</v>
      </c>
    </row>
    <row r="55" spans="1:154">
      <c r="CP55">
        <f>CP45-7.2</f>
        <v>0.3199999999999994</v>
      </c>
      <c r="CR55">
        <f>CR45-7.2</f>
        <v>-0.12999999999999989</v>
      </c>
      <c r="CV55">
        <f>CV45-7.2</f>
        <v>-0.87999999999999989</v>
      </c>
      <c r="DD55">
        <f>DD45-7.2</f>
        <v>-0.3100000000000005</v>
      </c>
      <c r="DF55">
        <f>DF45-7.2</f>
        <v>-0.44000000000000039</v>
      </c>
      <c r="DJ55">
        <f>DJ45-7.2</f>
        <v>-3.0000000000000249E-2</v>
      </c>
      <c r="DN55">
        <f>DN45-7.2</f>
        <v>-4.0000000000000036E-2</v>
      </c>
      <c r="DZ55">
        <f>ABS(CR55)</f>
        <v>0.12999999999999989</v>
      </c>
      <c r="ED55">
        <f>ABS(CV55)</f>
        <v>0.87999999999999989</v>
      </c>
      <c r="EF55">
        <f t="shared" si="27"/>
        <v>0</v>
      </c>
      <c r="EL55">
        <f>ABS(DD55)</f>
        <v>0.3100000000000005</v>
      </c>
      <c r="EN55">
        <f>ABS(DF55)</f>
        <v>0.44000000000000039</v>
      </c>
      <c r="ER55">
        <f>ABS(DJ55)</f>
        <v>3.0000000000000249E-2</v>
      </c>
      <c r="EV55">
        <f>ABS(DN55)</f>
        <v>4.0000000000000036E-2</v>
      </c>
    </row>
    <row r="56" spans="1:154">
      <c r="CP56">
        <f>CP46-7.2</f>
        <v>0.29000000000000004</v>
      </c>
      <c r="CR56">
        <f>CR46-7.2</f>
        <v>-0.41999999999999993</v>
      </c>
      <c r="CV56">
        <f>CV46-7.2</f>
        <v>-1.0300000000000002</v>
      </c>
      <c r="CX56">
        <f>CX46-7.2</f>
        <v>-0.89000000000000057</v>
      </c>
      <c r="CZ56">
        <f>CZ46-7.2</f>
        <v>-1.0099999999999998</v>
      </c>
      <c r="DB56">
        <f>DB46-7.2</f>
        <v>-0.78000000000000025</v>
      </c>
      <c r="DD56">
        <f>DD46-7.2</f>
        <v>-0.37999999999999989</v>
      </c>
      <c r="DF56">
        <f>DF46-7.2</f>
        <v>-0.37999999999999989</v>
      </c>
      <c r="DJ56">
        <f>DJ46-7.2</f>
        <v>-0.25</v>
      </c>
      <c r="DL56">
        <f>DL46-7.2</f>
        <v>-6.0000000000000497E-2</v>
      </c>
      <c r="DN56">
        <f>DN46-7.2</f>
        <v>-0.16999999999999993</v>
      </c>
      <c r="DP56">
        <f>DP46-7.2</f>
        <v>-4.0000000000000036E-2</v>
      </c>
      <c r="DZ56">
        <f>ABS(CR56)</f>
        <v>0.41999999999999993</v>
      </c>
      <c r="ED56">
        <f>ABS(CV56)</f>
        <v>1.0300000000000002</v>
      </c>
      <c r="EF56">
        <f t="shared" si="27"/>
        <v>0.89000000000000057</v>
      </c>
      <c r="EH56">
        <f>ABS(CZ56)</f>
        <v>1.0099999999999998</v>
      </c>
      <c r="EJ56">
        <f>ABS(DB56)</f>
        <v>0.78000000000000025</v>
      </c>
      <c r="EL56">
        <f>ABS(DD56)</f>
        <v>0.37999999999999989</v>
      </c>
      <c r="EN56">
        <f>ABS(DF56)</f>
        <v>0.37999999999999989</v>
      </c>
      <c r="ER56">
        <f>ABS(DJ56)</f>
        <v>0.25</v>
      </c>
      <c r="ET56">
        <f>ABS(DL56)</f>
        <v>6.0000000000000497E-2</v>
      </c>
      <c r="EV56">
        <f>ABS(DN56)</f>
        <v>0.16999999999999993</v>
      </c>
      <c r="EX56">
        <f>ABS(DP56)</f>
        <v>4.0000000000000036E-2</v>
      </c>
    </row>
    <row r="57" spans="1:154">
      <c r="EF57">
        <f t="shared" si="27"/>
        <v>0</v>
      </c>
    </row>
    <row r="58" spans="1:154">
      <c r="CP58">
        <f>CP48-7.2</f>
        <v>0.26999999999999957</v>
      </c>
      <c r="CR58">
        <f>CR48-7.2</f>
        <v>-0.37000000000000011</v>
      </c>
      <c r="CV58">
        <f>CV48-7.2</f>
        <v>-1.17</v>
      </c>
      <c r="CX58">
        <f>CX48-7.2</f>
        <v>-0.82000000000000028</v>
      </c>
      <c r="CZ58">
        <f>CZ48-7.2</f>
        <v>-1.0700000000000003</v>
      </c>
      <c r="DB58">
        <f>DB48-7.2</f>
        <v>-1.2000000000000002</v>
      </c>
      <c r="DD58">
        <f>DD48-7.2</f>
        <v>-1.0600000000000005</v>
      </c>
      <c r="DF58">
        <f>DF48-7.2</f>
        <v>-1.08</v>
      </c>
      <c r="DJ58">
        <f>DJ48-7.2</f>
        <v>-0.60000000000000053</v>
      </c>
      <c r="DL58">
        <f>DL48-7.2</f>
        <v>-0.12000000000000011</v>
      </c>
      <c r="DN58">
        <f>DN48-7.2</f>
        <v>-0.5</v>
      </c>
      <c r="DZ58">
        <f>ABS(CR58)</f>
        <v>0.37000000000000011</v>
      </c>
      <c r="ED58">
        <f>ABS(CV58)</f>
        <v>1.17</v>
      </c>
      <c r="EF58">
        <f t="shared" si="27"/>
        <v>0.82000000000000028</v>
      </c>
      <c r="EH58">
        <f>ABS(CZ58)</f>
        <v>1.0700000000000003</v>
      </c>
      <c r="EJ58">
        <f>ABS(DB58)</f>
        <v>1.2000000000000002</v>
      </c>
      <c r="EL58">
        <f>ABS(DD58)</f>
        <v>1.0600000000000005</v>
      </c>
      <c r="EN58">
        <f>ABS(DF58)</f>
        <v>1.08</v>
      </c>
      <c r="ER58">
        <f>ABS(DJ58)</f>
        <v>0.60000000000000053</v>
      </c>
      <c r="ET58">
        <f>ABS(DL58)</f>
        <v>0.12000000000000011</v>
      </c>
      <c r="EV58">
        <f>ABS(DN58)</f>
        <v>0.5</v>
      </c>
    </row>
    <row r="59" spans="1:154">
      <c r="CP59">
        <f>CP49-7.2</f>
        <v>0.26999999999999957</v>
      </c>
      <c r="CR59">
        <f>CR49-7.2</f>
        <v>-0.23000000000000043</v>
      </c>
      <c r="CV59">
        <f>CV49-7.2</f>
        <v>-0.50999999999999979</v>
      </c>
      <c r="CX59">
        <f>CX49-7.2</f>
        <v>3.0000000000000249E-2</v>
      </c>
      <c r="CZ59">
        <f>CZ49-7.2</f>
        <v>4.9999999999999822E-2</v>
      </c>
      <c r="DB59">
        <f>DB49-7.2</f>
        <v>1.9999999999999574E-2</v>
      </c>
      <c r="DD59">
        <f>DD49-7.2</f>
        <v>-7.0000000000000284E-2</v>
      </c>
      <c r="DL59">
        <f>DL49-7.2</f>
        <v>0.17999999999999972</v>
      </c>
      <c r="DZ59">
        <f>ABS(CR59)</f>
        <v>0.23000000000000043</v>
      </c>
      <c r="ED59">
        <f>ABS(CV59)</f>
        <v>0.50999999999999979</v>
      </c>
      <c r="EF59">
        <f t="shared" si="27"/>
        <v>3.0000000000000249E-2</v>
      </c>
      <c r="EH59">
        <f>ABS(CZ59)</f>
        <v>4.9999999999999822E-2</v>
      </c>
      <c r="EJ59">
        <f>ABS(DB59)</f>
        <v>1.9999999999999574E-2</v>
      </c>
      <c r="EL59">
        <f>ABS(DD59)</f>
        <v>7.0000000000000284E-2</v>
      </c>
      <c r="ET59">
        <f>ABS(DL59)</f>
        <v>0.17999999999999972</v>
      </c>
    </row>
    <row r="60" spans="1:154">
      <c r="CP60">
        <f>CP50-7.2</f>
        <v>0.29000000000000004</v>
      </c>
      <c r="CR60">
        <f>CR50-7.2</f>
        <v>-0.23000000000000043</v>
      </c>
      <c r="CV60">
        <f>CV50-7.2</f>
        <v>-0.64000000000000057</v>
      </c>
      <c r="CX60">
        <f>CX50-7.2</f>
        <v>-8.9999999999999858E-2</v>
      </c>
      <c r="CZ60">
        <f>CZ50-7.2</f>
        <v>-0.25</v>
      </c>
      <c r="DB60">
        <f>DB50-7.2</f>
        <v>-0.28000000000000025</v>
      </c>
      <c r="DD60">
        <f>DD50-7.2</f>
        <v>-0.36000000000000032</v>
      </c>
      <c r="DF60">
        <f>DF50-7.2</f>
        <v>-0.23000000000000043</v>
      </c>
      <c r="DN60">
        <f>DN50-7.2</f>
        <v>-2.0000000000000462E-2</v>
      </c>
      <c r="DZ60">
        <f>ABS(CR60)</f>
        <v>0.23000000000000043</v>
      </c>
      <c r="ED60">
        <f>ABS(CV60)</f>
        <v>0.64000000000000057</v>
      </c>
      <c r="EF60">
        <f t="shared" si="27"/>
        <v>8.9999999999999858E-2</v>
      </c>
      <c r="EH60">
        <f>ABS(CZ60)</f>
        <v>0.25</v>
      </c>
      <c r="EJ60">
        <f>ABS(DB60)</f>
        <v>0.28000000000000025</v>
      </c>
      <c r="EL60">
        <f>ABS(DD60)</f>
        <v>0.36000000000000032</v>
      </c>
      <c r="EN60">
        <f>ABS(DF60)</f>
        <v>0.23000000000000043</v>
      </c>
      <c r="EV60">
        <f>ABS(DN60)</f>
        <v>2.0000000000000462E-2</v>
      </c>
    </row>
    <row r="61" spans="1:154">
      <c r="CP61">
        <f>CP51-7.2</f>
        <v>0.25999999999999979</v>
      </c>
      <c r="CR61">
        <f>CR51-7.2</f>
        <v>-0.20999999999999996</v>
      </c>
      <c r="CV61">
        <f>CV51-7.2</f>
        <v>-0.10000000000000053</v>
      </c>
      <c r="CX61">
        <f>CX51-7.2</f>
        <v>-8.0000000000000071E-2</v>
      </c>
      <c r="CZ61">
        <f>CZ51-7.2</f>
        <v>-0.20999999999999996</v>
      </c>
      <c r="DB61">
        <f>DB51-7.2</f>
        <v>-0.27000000000000046</v>
      </c>
      <c r="DD61">
        <f>DD51-7.2</f>
        <v>-0.32000000000000028</v>
      </c>
      <c r="DF61">
        <f>DF51-7.2</f>
        <v>-0.33000000000000007</v>
      </c>
      <c r="DZ61">
        <f>ABS(CR61)</f>
        <v>0.20999999999999996</v>
      </c>
      <c r="ED61">
        <f>ABS(CV61)</f>
        <v>0.10000000000000053</v>
      </c>
      <c r="EF61">
        <f t="shared" si="27"/>
        <v>8.0000000000000071E-2</v>
      </c>
      <c r="EH61">
        <f>ABS(CZ61)</f>
        <v>0.20999999999999996</v>
      </c>
      <c r="EJ61">
        <f>ABS(DB61)</f>
        <v>0.27000000000000046</v>
      </c>
      <c r="EL61">
        <f>ABS(DD61)</f>
        <v>0.32000000000000028</v>
      </c>
      <c r="EN61">
        <f>ABS(DF61)</f>
        <v>0.33000000000000007</v>
      </c>
    </row>
    <row r="63" spans="1:154">
      <c r="B63" t="s">
        <v>30</v>
      </c>
      <c r="C63">
        <v>0</v>
      </c>
      <c r="D63">
        <v>1</v>
      </c>
      <c r="E63">
        <v>2</v>
      </c>
      <c r="F63">
        <v>3</v>
      </c>
      <c r="G63">
        <v>4</v>
      </c>
      <c r="H63">
        <v>5</v>
      </c>
      <c r="I63">
        <v>6</v>
      </c>
      <c r="J63">
        <v>7</v>
      </c>
      <c r="K63">
        <v>8</v>
      </c>
      <c r="L63">
        <v>9</v>
      </c>
      <c r="M63">
        <v>10</v>
      </c>
      <c r="N63">
        <v>11</v>
      </c>
      <c r="O63">
        <v>12</v>
      </c>
      <c r="P63">
        <v>13</v>
      </c>
      <c r="Q63">
        <v>14</v>
      </c>
      <c r="R63">
        <v>15</v>
      </c>
      <c r="S63">
        <v>16</v>
      </c>
      <c r="T63">
        <v>17</v>
      </c>
      <c r="U63">
        <v>18</v>
      </c>
      <c r="V63">
        <v>19</v>
      </c>
      <c r="W63">
        <v>20</v>
      </c>
      <c r="X63">
        <v>21</v>
      </c>
      <c r="Y63">
        <v>22</v>
      </c>
      <c r="Z63">
        <v>23</v>
      </c>
      <c r="AA63">
        <v>24</v>
      </c>
      <c r="AB63">
        <v>25</v>
      </c>
      <c r="AC63">
        <v>26</v>
      </c>
      <c r="AD63">
        <v>27</v>
      </c>
      <c r="AE63">
        <v>28</v>
      </c>
      <c r="AF63">
        <v>29</v>
      </c>
      <c r="AG63">
        <v>30</v>
      </c>
      <c r="AH63">
        <v>31</v>
      </c>
      <c r="AI63">
        <v>32</v>
      </c>
      <c r="AJ63">
        <v>33</v>
      </c>
      <c r="AK63">
        <v>34</v>
      </c>
      <c r="AL63">
        <v>35</v>
      </c>
      <c r="AM63">
        <v>36</v>
      </c>
      <c r="AN63">
        <v>37</v>
      </c>
      <c r="AO63">
        <v>38</v>
      </c>
      <c r="AP63">
        <v>39</v>
      </c>
      <c r="AQ63">
        <v>40</v>
      </c>
      <c r="AR63">
        <v>41</v>
      </c>
      <c r="AS63">
        <v>42</v>
      </c>
      <c r="AT63">
        <v>43</v>
      </c>
      <c r="AU63">
        <v>44</v>
      </c>
      <c r="AV63">
        <v>45</v>
      </c>
      <c r="AW63">
        <v>46</v>
      </c>
      <c r="AX63">
        <v>47</v>
      </c>
      <c r="AY63">
        <v>48</v>
      </c>
      <c r="AZ63">
        <v>49</v>
      </c>
      <c r="BA63">
        <v>50</v>
      </c>
      <c r="BB63">
        <v>51</v>
      </c>
      <c r="BC63">
        <v>52</v>
      </c>
      <c r="BD63">
        <v>53</v>
      </c>
      <c r="BE63">
        <v>54</v>
      </c>
      <c r="BF63">
        <v>55</v>
      </c>
      <c r="BG63">
        <v>56</v>
      </c>
      <c r="BH63">
        <v>57</v>
      </c>
      <c r="BI63">
        <v>58</v>
      </c>
      <c r="BJ63">
        <v>59</v>
      </c>
      <c r="BK63">
        <v>60</v>
      </c>
      <c r="BL63">
        <v>61</v>
      </c>
      <c r="BM63">
        <v>62</v>
      </c>
      <c r="BN63">
        <v>63</v>
      </c>
      <c r="BO63">
        <v>64</v>
      </c>
      <c r="BP63">
        <v>65</v>
      </c>
      <c r="BQ63">
        <v>66</v>
      </c>
      <c r="BR63">
        <v>67</v>
      </c>
      <c r="BS63">
        <v>68</v>
      </c>
      <c r="BT63">
        <v>69</v>
      </c>
      <c r="BU63">
        <v>70</v>
      </c>
      <c r="BV63">
        <v>71</v>
      </c>
      <c r="BW63">
        <v>72</v>
      </c>
      <c r="BX63">
        <v>73</v>
      </c>
      <c r="BY63">
        <v>74</v>
      </c>
      <c r="BZ63">
        <v>75</v>
      </c>
      <c r="CA63">
        <v>76</v>
      </c>
      <c r="CB63">
        <v>77</v>
      </c>
      <c r="CC63">
        <v>78</v>
      </c>
      <c r="CD63">
        <v>79</v>
      </c>
      <c r="CE63">
        <v>80</v>
      </c>
      <c r="CF63">
        <v>81</v>
      </c>
      <c r="CG63">
        <v>82</v>
      </c>
      <c r="CH63">
        <v>83</v>
      </c>
      <c r="CI63">
        <v>84</v>
      </c>
      <c r="CJ63">
        <v>85</v>
      </c>
      <c r="CK63">
        <v>86</v>
      </c>
      <c r="CL63">
        <v>87</v>
      </c>
      <c r="CM63">
        <v>88</v>
      </c>
      <c r="CN63">
        <v>89</v>
      </c>
      <c r="CO63">
        <v>90</v>
      </c>
      <c r="CP63">
        <v>91</v>
      </c>
      <c r="CQ63">
        <v>92</v>
      </c>
      <c r="CR63">
        <v>93</v>
      </c>
      <c r="CS63">
        <v>94</v>
      </c>
      <c r="CT63">
        <v>95</v>
      </c>
      <c r="CU63">
        <v>96</v>
      </c>
      <c r="CV63">
        <v>97</v>
      </c>
      <c r="CW63">
        <v>98</v>
      </c>
      <c r="CX63">
        <v>99</v>
      </c>
      <c r="CY63">
        <v>100</v>
      </c>
      <c r="CZ63">
        <v>101</v>
      </c>
      <c r="DA63">
        <v>102</v>
      </c>
      <c r="DB63">
        <v>103</v>
      </c>
      <c r="DC63">
        <v>104</v>
      </c>
      <c r="DD63">
        <v>105</v>
      </c>
      <c r="DE63">
        <v>106</v>
      </c>
      <c r="DF63">
        <v>107</v>
      </c>
      <c r="DG63">
        <v>108</v>
      </c>
      <c r="DH63">
        <v>109</v>
      </c>
      <c r="DI63">
        <v>110</v>
      </c>
      <c r="DJ63">
        <v>111</v>
      </c>
      <c r="DK63">
        <v>112</v>
      </c>
      <c r="DL63">
        <v>113</v>
      </c>
      <c r="DM63">
        <v>114</v>
      </c>
      <c r="DN63">
        <v>115</v>
      </c>
      <c r="DO63">
        <v>116</v>
      </c>
      <c r="DP63">
        <v>117</v>
      </c>
      <c r="DQ63">
        <v>118</v>
      </c>
      <c r="DR63">
        <v>119</v>
      </c>
      <c r="DS63">
        <v>120</v>
      </c>
      <c r="DT63">
        <v>121</v>
      </c>
      <c r="DU63">
        <v>122</v>
      </c>
      <c r="DV63">
        <v>123</v>
      </c>
      <c r="DW63">
        <v>124</v>
      </c>
      <c r="DX63">
        <v>125</v>
      </c>
      <c r="DY63">
        <v>126</v>
      </c>
      <c r="DZ63">
        <v>127</v>
      </c>
      <c r="EA63">
        <v>128</v>
      </c>
      <c r="EB63">
        <v>129</v>
      </c>
      <c r="EC63">
        <v>130</v>
      </c>
      <c r="ED63">
        <v>131</v>
      </c>
      <c r="EE63">
        <v>132</v>
      </c>
      <c r="EF63">
        <v>133</v>
      </c>
    </row>
    <row r="64" spans="1:154">
      <c r="B64" t="s">
        <v>27</v>
      </c>
      <c r="D64">
        <f>AVERAGE(C43:C45)</f>
        <v>7.19</v>
      </c>
      <c r="F64">
        <f>AVERAGE(E43:E45)</f>
        <v>7.2333333333333334</v>
      </c>
      <c r="H64">
        <f>AVERAGE(G43:G45)</f>
        <v>6.9266666666666667</v>
      </c>
      <c r="J64">
        <f>AVERAGE(I43:I45)</f>
        <v>7.1433333333333335</v>
      </c>
      <c r="L64">
        <f>AVERAGE(L43:L45)</f>
        <v>6.0266666666666673</v>
      </c>
      <c r="N64">
        <f>AVERAGE(N43:N45)</f>
        <v>5.9966666666666661</v>
      </c>
      <c r="P64">
        <f>AVERAGE(P43:P45)</f>
        <v>5.833333333333333</v>
      </c>
      <c r="R64">
        <f>AVERAGE(R43:R45)</f>
        <v>5.7166666666666659</v>
      </c>
      <c r="T64">
        <f>AVERAGE(T43:T45)</f>
        <v>5.6966666666666663</v>
      </c>
      <c r="V64">
        <f>AVERAGE(V43:V45)</f>
        <v>5.6366666666666667</v>
      </c>
      <c r="X64">
        <f>AVERAGE(X43:X45)</f>
        <v>5.7533333333333339</v>
      </c>
      <c r="Z64">
        <f>AVERAGE(Z43:Z45)</f>
        <v>5.8666666666666671</v>
      </c>
      <c r="AB64">
        <f>AVERAGE(AB43:AB45)</f>
        <v>5.78</v>
      </c>
      <c r="AD64">
        <f>AVERAGE(AD43:AD45)</f>
        <v>5.5933333333333337</v>
      </c>
      <c r="AF64">
        <f>AVERAGE(AF43:AF45)</f>
        <v>5.7966666666666669</v>
      </c>
      <c r="AH64">
        <f>AVERAGE(AH43:AH45)</f>
        <v>6.2666666666666657</v>
      </c>
      <c r="AJ64">
        <f>AVERAGE(AJ43:AJ45)</f>
        <v>6.3599999999999994</v>
      </c>
      <c r="AL64">
        <f>AVERAGE(AL43:AL45)</f>
        <v>7.1000000000000005</v>
      </c>
      <c r="AN64">
        <f>AVERAGE(AN43:AN45)</f>
        <v>6.996666666666667</v>
      </c>
      <c r="AP64">
        <f>AVERAGE(AP43:AP45)</f>
        <v>6.996666666666667</v>
      </c>
      <c r="AR64">
        <f>AVERAGE(AR43:AR45)</f>
        <v>6.94</v>
      </c>
      <c r="AT64">
        <f>AVERAGE(AT43:AT45)</f>
        <v>6.93</v>
      </c>
      <c r="AW64">
        <f>AVERAGE(AW43:AW45)</f>
        <v>7.1533333333333333</v>
      </c>
      <c r="AZ64">
        <f>AVERAGE(AZ43:AZ45)</f>
        <v>7.0066666666666668</v>
      </c>
      <c r="BB64">
        <f>AVERAGE(BB43:BB45)</f>
        <v>7.0566666666666658</v>
      </c>
      <c r="BD64">
        <f>AVERAGE(BD43:BD45)</f>
        <v>7.03</v>
      </c>
      <c r="BF64">
        <f>AVERAGE(BF43:BF45)</f>
        <v>7.1233333333333322</v>
      </c>
      <c r="BH64">
        <f>AVERAGE(BH43:BH45)</f>
        <v>7.3299999999999992</v>
      </c>
      <c r="BJ64">
        <f>AVERAGE(BJ43:BJ45)</f>
        <v>7.21</v>
      </c>
      <c r="BL64">
        <f>AVERAGE(BL43:BL45)</f>
        <v>7.16</v>
      </c>
      <c r="BN64">
        <f>AVERAGE(BN43:BN45)</f>
        <v>7.2333333333333334</v>
      </c>
      <c r="BP64">
        <f>AVERAGE(BP43:BP45)</f>
        <v>7.4066666666666663</v>
      </c>
      <c r="BR64">
        <f>AVERAGE(BR43:BR45)</f>
        <v>7.09</v>
      </c>
      <c r="BT64">
        <f>AVERAGE(BT43:BT45)</f>
        <v>7.0866666666666669</v>
      </c>
      <c r="BV64">
        <f>AVERAGE(BV43:BV45)</f>
        <v>7.2833333333333341</v>
      </c>
      <c r="BX64">
        <f>AVERAGE(BX43:BX45)</f>
        <v>7.25</v>
      </c>
      <c r="BZ64">
        <f>AVERAGE(BZ43:BZ45)</f>
        <v>7.1933333333333342</v>
      </c>
      <c r="CB64">
        <f>AVERAGE(CB43:CB45)</f>
        <v>7.2166666666666659</v>
      </c>
      <c r="CD64">
        <f>AVERAGE(CD43:CD45)</f>
        <v>7.2399999999999993</v>
      </c>
      <c r="CF64">
        <f>AVERAGE(CF43:CF45)</f>
        <v>7.2633333333333328</v>
      </c>
      <c r="CH64">
        <f>AVERAGE(CH43:CH45)</f>
        <v>7.2966666666666669</v>
      </c>
      <c r="CJ64">
        <f>AVERAGE(CJ43:CJ45)</f>
        <v>7.2899999999999991</v>
      </c>
      <c r="CL64">
        <f>AVERAGE(CL43:CL45)</f>
        <v>7.3033333333333337</v>
      </c>
      <c r="CN64">
        <f>AVERAGE(CN43:CN45)</f>
        <v>7.333333333333333</v>
      </c>
      <c r="CP64">
        <f>AVERAGE(CP43:CP45)</f>
        <v>7.5266666666666664</v>
      </c>
      <c r="CR64">
        <f>AVERAGE(CR43:CR45)</f>
        <v>6.9533333333333331</v>
      </c>
      <c r="CV64">
        <f>AVERAGE(CV43:CV45)</f>
        <v>6.12</v>
      </c>
      <c r="CX64">
        <f>AVERAGE(CX43:CX45)</f>
        <v>7.05</v>
      </c>
      <c r="CZ64">
        <f>AVERAGE(CZ43:CZ45)</f>
        <v>7.32</v>
      </c>
      <c r="DB64">
        <f>AVERAGE(DB43:DB45)</f>
        <v>7.2233333333333327</v>
      </c>
      <c r="DD64">
        <f>AVERAGE(DD43:DD45)</f>
        <v>7.1766666666666667</v>
      </c>
      <c r="DF64">
        <f>AVERAGE(DF43:DF45)</f>
        <v>7.1066666666666665</v>
      </c>
      <c r="DH64">
        <f>AVERAGE(DH43:DH45)</f>
        <v>7.1433333333333335</v>
      </c>
      <c r="DJ64">
        <f>AVERAGE(DJ43:DJ45)</f>
        <v>7.25</v>
      </c>
      <c r="DL64">
        <f>AVERAGE(DL43:DL45)</f>
        <v>7.4066666666666663</v>
      </c>
      <c r="DN64">
        <f>AVERAGE(DN43:DN45)</f>
        <v>7.1866666666666674</v>
      </c>
      <c r="DP64">
        <f>AVERAGE(DP43:DP45)</f>
        <v>7.3133333333333326</v>
      </c>
      <c r="DT64">
        <f>AVERAGE(DT43:DT45)</f>
        <v>7.32</v>
      </c>
      <c r="DV64">
        <f>AVERAGE(DV43:DV45)</f>
        <v>7.3966666666666674</v>
      </c>
      <c r="DZ64">
        <f>AVERAGE(DZ43:DZ45)</f>
        <v>7.253333333333333</v>
      </c>
      <c r="EB64">
        <f>AVERAGE(EB43:EB45)</f>
        <v>7.31</v>
      </c>
      <c r="ED64">
        <f>AVERAGE(ED43:ED45)</f>
        <v>7.3033333333333337</v>
      </c>
      <c r="EF64">
        <f>AVERAGE(EF43:EF45)</f>
        <v>7.29</v>
      </c>
    </row>
    <row r="65" spans="2:136">
      <c r="B65" t="s">
        <v>29</v>
      </c>
      <c r="D65">
        <f>STDEV(C43:C45)</f>
        <v>0</v>
      </c>
      <c r="F65">
        <f>STDEV(E43:E45)</f>
        <v>9.0184995056458189E-2</v>
      </c>
      <c r="H65">
        <f>STDEV(G43:G45)</f>
        <v>4.7258156262526427E-2</v>
      </c>
      <c r="J65">
        <f>STDEV(I43:I45)</f>
        <v>9.5043849529221888E-2</v>
      </c>
      <c r="L65">
        <f>STDEV(L43:L45)</f>
        <v>0.21385353243127234</v>
      </c>
      <c r="N65">
        <f>STDEV(N43:N45)</f>
        <v>2.3094010767585053E-2</v>
      </c>
      <c r="P65">
        <f>STDEV(P43:P45)</f>
        <v>8.504900548115385E-2</v>
      </c>
      <c r="R65">
        <f>STDEV(R43:R45)</f>
        <v>6.8068592855540511E-2</v>
      </c>
      <c r="T65">
        <f>STDEV(T43:T45)</f>
        <v>5.6862407030773048E-2</v>
      </c>
      <c r="V65">
        <f>STDEV(V43:V45)</f>
        <v>5.8594652770822916E-2</v>
      </c>
      <c r="X65">
        <f>STDEV(X43:X45)</f>
        <v>8.3266639978645376E-2</v>
      </c>
      <c r="Z65">
        <f>STDEV(Z43:Z45)</f>
        <v>0.12662279942148386</v>
      </c>
      <c r="AB65">
        <f>STDEV(AB43:AB45)</f>
        <v>8.1853527718724603E-2</v>
      </c>
      <c r="AD65">
        <f>STDEV(AD43:AD45)</f>
        <v>2.5166114784235766E-2</v>
      </c>
      <c r="AF65">
        <f>STDEV(AF43:AF45)</f>
        <v>1.154700538379227E-2</v>
      </c>
      <c r="AH65">
        <f>STDEV(AH43:AH45)</f>
        <v>0.21571586249817942</v>
      </c>
      <c r="AJ65">
        <f>STDEV(AJ43:AJ45)</f>
        <v>0.28618176042508348</v>
      </c>
      <c r="AL65">
        <f>STDEV(AL43:AL45)</f>
        <v>1.0000000000000231E-2</v>
      </c>
      <c r="AN65">
        <f>STDEV(AN43:AN45)</f>
        <v>7.0945988845975722E-2</v>
      </c>
      <c r="AP65">
        <f>STDEV(AP43:AP45)</f>
        <v>7.0945988845975722E-2</v>
      </c>
      <c r="AR65">
        <f>STDEV(AR43:AR45)</f>
        <v>6.2449979983984001E-2</v>
      </c>
      <c r="AT65">
        <f>STDEV(AT43:AT45)</f>
        <v>8.7177978870813452E-2</v>
      </c>
      <c r="AW65">
        <f>STDEV(AW43:AW45)</f>
        <v>3.2145502536643514E-2</v>
      </c>
      <c r="AZ65">
        <f>STDEV(AZ43:AZ45)</f>
        <v>0.10214368964029724</v>
      </c>
      <c r="BB65">
        <f>STDEV(BB43:BB45)</f>
        <v>5.0332229568471942E-2</v>
      </c>
      <c r="BD65">
        <f>STDEV(BD43:BD45)</f>
        <v>8.9999999999999858E-2</v>
      </c>
      <c r="BF65">
        <f>STDEV(BF43:BF45)</f>
        <v>0.10263202878893783</v>
      </c>
      <c r="BH65">
        <f>STDEV(BH43:BH45)</f>
        <v>5.291502622129169E-2</v>
      </c>
      <c r="BJ65">
        <f>STDEV(BJ43:BJ45)</f>
        <v>4.0000000000000036E-2</v>
      </c>
      <c r="BL65">
        <f>STDEV(BL43:BL45)</f>
        <v>4.9999999999999822E-2</v>
      </c>
      <c r="BN65">
        <f>STDEV(BN43:BN45)</f>
        <v>0.12503332889007387</v>
      </c>
      <c r="BP65">
        <f>STDEV(BP43:BP45)</f>
        <v>0.34588051886935356</v>
      </c>
      <c r="BR65">
        <f>STDEV(BR43:BR45)</f>
        <v>7.8102496759066414E-2</v>
      </c>
      <c r="BT65">
        <f>STDEV(BT43:BT45)</f>
        <v>4.9328828623162443E-2</v>
      </c>
      <c r="BV65">
        <f>STDEV(BV43:BV45)</f>
        <v>6.3508529610859024E-2</v>
      </c>
      <c r="BX65">
        <f>STDEV(BX43:BX45)</f>
        <v>5.2915026221291524E-2</v>
      </c>
      <c r="BZ65">
        <f>STDEV(BZ43:BZ45)</f>
        <v>6.6583281184793869E-2</v>
      </c>
      <c r="CB65">
        <f>STDEV(CB43:CB45)</f>
        <v>4.5092497528228866E-2</v>
      </c>
      <c r="CD65">
        <f>STDEV(CD43:CD45)</f>
        <v>2.9999999999999805E-2</v>
      </c>
      <c r="CF65">
        <f>STDEV(CF43:CF45)</f>
        <v>5.507570547286119E-2</v>
      </c>
      <c r="CH65">
        <f>STDEV(CH43:CH45)</f>
        <v>1.5275252316519142E-2</v>
      </c>
      <c r="CJ65">
        <f>STDEV(CJ43:CJ45)</f>
        <v>2.6457513110645845E-2</v>
      </c>
      <c r="CL65">
        <f>STDEV(CL43:CL45)</f>
        <v>2.081665999466124E-2</v>
      </c>
      <c r="CN65">
        <f>STDEV(CN43:CN45)</f>
        <v>4.725815626252592E-2</v>
      </c>
      <c r="CP65">
        <f>STDEV(CP43:CP45)</f>
        <v>1.1547005383792781E-2</v>
      </c>
      <c r="CR65">
        <f>STDEV(CR43:CR45)</f>
        <v>0.13203534880225609</v>
      </c>
      <c r="CV65">
        <f>STDEV(CV43:CV45)</f>
        <v>0.18330302779823376</v>
      </c>
      <c r="CX65">
        <f>STDEV(CX43:CX45)</f>
        <v>0.2264950330581226</v>
      </c>
      <c r="CZ65">
        <f>STDEV(CZ43:CZ45)</f>
        <v>0.14000000000000012</v>
      </c>
      <c r="DB65">
        <f>STDEV(DB43:DB45)</f>
        <v>5.507570547286119E-2</v>
      </c>
      <c r="DD65">
        <f>STDEV(DD43:DD45)</f>
        <v>0.24906491790963531</v>
      </c>
      <c r="DF65">
        <f>STDEV(DF43:DF45)</f>
        <v>0.30171730698342997</v>
      </c>
      <c r="DH65">
        <f>STDEV(DH43:DH45)</f>
        <v>0.11718930554164667</v>
      </c>
      <c r="DJ65">
        <f>STDEV(DJ43:DJ45)</f>
        <v>7.0000000000000034E-2</v>
      </c>
      <c r="DL65">
        <f>STDEV(DL43:DL45)</f>
        <v>0.12897028081435399</v>
      </c>
      <c r="DN65">
        <f>STDEV(DN43:DN45)</f>
        <v>2.5166114784235766E-2</v>
      </c>
      <c r="DP65">
        <f>STDEV(DP43:DP45)</f>
        <v>2.0816659994661382E-2</v>
      </c>
      <c r="DT65">
        <f>STDEV(DT43:DT45)</f>
        <v>2.6457513110645845E-2</v>
      </c>
      <c r="DV65">
        <f>STDEV(DV43:DV45)</f>
        <v>3.5118845842842181E-2</v>
      </c>
      <c r="DZ65">
        <f>STDEV(DZ43:DZ45)</f>
        <v>6.6583281184793869E-2</v>
      </c>
      <c r="EB65">
        <f>STDEV(EB43:EB45)</f>
        <v>2.9999999999999805E-2</v>
      </c>
      <c r="ED65">
        <f>STDEV(ED43:ED45)</f>
        <v>3.5118845842842597E-2</v>
      </c>
      <c r="EF65">
        <f>STDEV(EF43:EF45)</f>
        <v>7.0000000000000034E-2</v>
      </c>
    </row>
    <row r="66" spans="2:136">
      <c r="B66" t="s">
        <v>15</v>
      </c>
      <c r="D66">
        <f>AVERAGE(C46:C48)</f>
        <v>7.19</v>
      </c>
      <c r="F66">
        <f>AVERAGE(E46:E48)</f>
        <v>7.2966666666666669</v>
      </c>
      <c r="H66">
        <f>AVERAGE(G46:G48)</f>
        <v>6.8</v>
      </c>
      <c r="J66">
        <f>AVERAGE(I46:I48)</f>
        <v>7.1366666666666667</v>
      </c>
      <c r="L66">
        <f>AVERAGE(L46:L48)</f>
        <v>7.0200000000000005</v>
      </c>
      <c r="N66">
        <f>AVERAGE(N46:N48)</f>
        <v>7.1266666666666678</v>
      </c>
      <c r="P66">
        <f>AVERAGE(P46:P48)</f>
        <v>7.3666666666666671</v>
      </c>
      <c r="R66">
        <f>AVERAGE(R46:R48)</f>
        <v>7.2633333333333328</v>
      </c>
      <c r="T66">
        <f>AVERAGE(T46:T48)</f>
        <v>7.2666666666666657</v>
      </c>
      <c r="V66">
        <f>AVERAGE(V46:V48)</f>
        <v>7.2366666666666672</v>
      </c>
      <c r="X66">
        <f>AVERAGE(X46:X48)</f>
        <v>7.2966666666666669</v>
      </c>
      <c r="Z66">
        <f>AVERAGE(Z46:Z48)</f>
        <v>7.1766666666666667</v>
      </c>
      <c r="AB66">
        <f>AVERAGE(AB46:AB48)</f>
        <v>7.1800000000000006</v>
      </c>
      <c r="AD66">
        <f>AVERAGE(AD46:AD48)</f>
        <v>7.2433333333333332</v>
      </c>
      <c r="AF66">
        <f>AVERAGE(AF46:AF48)</f>
        <v>7.1433333333333335</v>
      </c>
      <c r="AH66">
        <f>AVERAGE(AH46:AH48)</f>
        <v>7.1000000000000005</v>
      </c>
      <c r="AJ66">
        <f>AVERAGE(AJ46:AJ48)</f>
        <v>7.16</v>
      </c>
      <c r="AL66">
        <f>AVERAGE(AL46:AL48)</f>
        <v>7.0933333333333337</v>
      </c>
      <c r="AN66">
        <f>AVERAGE(AN46:AN48)</f>
        <v>7.2633333333333328</v>
      </c>
      <c r="AP66">
        <f>AVERAGE(AP46:AP48)</f>
        <v>7.2633333333333328</v>
      </c>
      <c r="AR66">
        <f>AVERAGE(AR46:AR48)</f>
        <v>7.16</v>
      </c>
      <c r="AT66">
        <f>AVERAGE(AT46:AT48)</f>
        <v>7.206666666666667</v>
      </c>
      <c r="AW66">
        <f>AVERAGE(AW46:AW48)</f>
        <v>7.2600000000000007</v>
      </c>
      <c r="AZ66">
        <f>AVERAGE(AZ46:AZ48)</f>
        <v>7.3</v>
      </c>
      <c r="BB66">
        <f>AVERAGE(BB46:BB48)</f>
        <v>7.2366666666666672</v>
      </c>
      <c r="BD66">
        <f>AVERAGE(BD46:BD48)</f>
        <v>7.253333333333333</v>
      </c>
      <c r="BF66">
        <f>AVERAGE(BF46:BF48)</f>
        <v>7.3133333333333326</v>
      </c>
      <c r="BH66">
        <f>AVERAGE(BH46:BH48)</f>
        <v>7.336666666666666</v>
      </c>
      <c r="BJ66">
        <f>AVERAGE(BJ46:BJ48)</f>
        <v>7.3133333333333326</v>
      </c>
      <c r="BL66">
        <f>AVERAGE(BL46:BL48)</f>
        <v>7.2966666666666669</v>
      </c>
      <c r="BN66">
        <f>AVERAGE(BN46:BN48)</f>
        <v>7.3366666666666669</v>
      </c>
      <c r="BP66">
        <f>AVERAGE(BP46:BP48)</f>
        <v>7.3266666666666671</v>
      </c>
      <c r="BR66">
        <f>AVERAGE(BR46:BR48)</f>
        <v>7.28</v>
      </c>
      <c r="BT66">
        <f>AVERAGE(BT46:BT48)</f>
        <v>7.2566666666666677</v>
      </c>
      <c r="BV66">
        <f>AVERAGE(BV46:BV48)</f>
        <v>7.2533333333333339</v>
      </c>
      <c r="BX66">
        <f>AVERAGE(BX46:BX48)</f>
        <v>7.1833333333333336</v>
      </c>
      <c r="BZ66">
        <f>AVERAGE(BZ46:BZ48)</f>
        <v>7.163333333333334</v>
      </c>
      <c r="CB66">
        <f>AVERAGE(CB46:CB48)</f>
        <v>7.22</v>
      </c>
      <c r="CD66">
        <f>AVERAGE(CD46:CD48)</f>
        <v>7.2</v>
      </c>
      <c r="CF66">
        <f>AVERAGE(CF46:CF48)</f>
        <v>7.206666666666667</v>
      </c>
      <c r="CH66">
        <f>AVERAGE(CH46:CH48)</f>
        <v>7.2733333333333334</v>
      </c>
      <c r="CJ66">
        <f>AVERAGE(CJ46:CJ48)</f>
        <v>7.2466666666666661</v>
      </c>
      <c r="CL66">
        <f>AVERAGE(CL46:CL48)</f>
        <v>7.2966666666666669</v>
      </c>
      <c r="CN66">
        <f>AVERAGE(CN46:CN48)</f>
        <v>7.3666666666666671</v>
      </c>
      <c r="CP66">
        <f>AVERAGE(CP46:CP48)</f>
        <v>7.48</v>
      </c>
      <c r="CR66">
        <f>AVERAGE(CR46:CR48)</f>
        <v>6.8400000000000007</v>
      </c>
      <c r="CV66">
        <f>AVERAGE(CV46:CV48)</f>
        <v>5.9899999999999993</v>
      </c>
      <c r="CX66">
        <f>AVERAGE(CX46:CX48)</f>
        <v>6.3449999999999998</v>
      </c>
      <c r="CZ66">
        <f>AVERAGE(CZ46:CZ48)</f>
        <v>6.16</v>
      </c>
      <c r="DB66">
        <f>AVERAGE(DB46:DB48)</f>
        <v>6.21</v>
      </c>
      <c r="DD66">
        <f>AVERAGE(DD46:DD48)</f>
        <v>6.48</v>
      </c>
      <c r="DF66">
        <f>AVERAGE(DF46:DF48)</f>
        <v>6.4700000000000006</v>
      </c>
      <c r="DH66">
        <f>AVERAGE(DH46:DH48)</f>
        <v>6.6449999999999996</v>
      </c>
      <c r="DJ66">
        <f>AVERAGE(DJ46:DJ48)</f>
        <v>6.7750000000000004</v>
      </c>
      <c r="DL66">
        <f>AVERAGE(DL46:DL48)</f>
        <v>7.1099999999999994</v>
      </c>
      <c r="DN66">
        <f>AVERAGE(DN46:DN48)</f>
        <v>6.8650000000000002</v>
      </c>
      <c r="DP66">
        <f>AVERAGE(DP46:DP48)</f>
        <v>7.34</v>
      </c>
      <c r="DT66">
        <f>AVERAGE(DT46:DT48)</f>
        <v>7.1550000000000002</v>
      </c>
      <c r="DV66">
        <f>AVERAGE(DV46:DV48)</f>
        <v>7.2050000000000001</v>
      </c>
      <c r="DX66">
        <f>AVERAGE(DX46:DX48)</f>
        <v>7.23</v>
      </c>
      <c r="DZ66">
        <f>AVERAGE(DZ46:DZ48)</f>
        <v>7.2949999999999999</v>
      </c>
      <c r="EB66">
        <f>AVERAGE(EB46:EB48)</f>
        <v>7.1999999999999993</v>
      </c>
      <c r="ED66">
        <f>AVERAGE(ED46:ED48)</f>
        <v>7.24</v>
      </c>
      <c r="EF66">
        <f>AVERAGE(EF46:EF48)</f>
        <v>7.1449999999999996</v>
      </c>
    </row>
    <row r="67" spans="2:136">
      <c r="B67" t="s">
        <v>29</v>
      </c>
      <c r="D67">
        <f>STDEV(C46:C48)</f>
        <v>0</v>
      </c>
      <c r="F67">
        <f>STDEV(E46:E48)</f>
        <v>8.3864970836060579E-2</v>
      </c>
      <c r="H67">
        <f>STDEV(G46:G48)</f>
        <v>0.168226038412607</v>
      </c>
      <c r="J67">
        <f>STDEV(I46:I48)</f>
        <v>3.0550504633038766E-2</v>
      </c>
      <c r="L67">
        <f>STDEV(L46:L48)</f>
        <v>0.1385640646055098</v>
      </c>
      <c r="N67">
        <f>STDEV(N46:N48)</f>
        <v>7.7674534651540478E-2</v>
      </c>
      <c r="P67">
        <f>STDEV(P46:P48)</f>
        <v>5.033222956847147E-2</v>
      </c>
      <c r="R67">
        <f>STDEV(R46:R48)</f>
        <v>0.15947831618540911</v>
      </c>
      <c r="T67">
        <f>STDEV(T46:T48)</f>
        <v>0.13613718571108085</v>
      </c>
      <c r="V67">
        <f>STDEV(V46:V48)</f>
        <v>7.2341781380702352E-2</v>
      </c>
      <c r="X67">
        <f>STDEV(X46:X48)</f>
        <v>5.1316014394468618E-2</v>
      </c>
      <c r="Z67">
        <f>STDEV(Z46:Z48)</f>
        <v>6.5064070986477054E-2</v>
      </c>
      <c r="AB67">
        <f>STDEV(AB46:AB48)</f>
        <v>5.567764362830039E-2</v>
      </c>
      <c r="AD67">
        <f>STDEV(AD46:AD48)</f>
        <v>6.6583281184794035E-2</v>
      </c>
      <c r="AF67">
        <f>STDEV(AF46:AF48)</f>
        <v>5.6862407030773408E-2</v>
      </c>
      <c r="AH67">
        <f>STDEV(AH46:AH48)</f>
        <v>6.5574385243019964E-2</v>
      </c>
      <c r="AJ67">
        <f>STDEV(AJ46:AJ48)</f>
        <v>6.2449979983984001E-2</v>
      </c>
      <c r="AL67">
        <f>STDEV(AL46:AL48)</f>
        <v>4.0414518843273822E-2</v>
      </c>
      <c r="AN67">
        <f>STDEV(AN46:AN48)</f>
        <v>2.081665999466124E-2</v>
      </c>
      <c r="AP67">
        <f>STDEV(AP46:AP48)</f>
        <v>2.081665999466124E-2</v>
      </c>
      <c r="AR67">
        <f>STDEV(AR46:AR48)</f>
        <v>3.4641016151377831E-2</v>
      </c>
      <c r="AT67">
        <f>STDEV(AT46:AT48)</f>
        <v>1.154700538379227E-2</v>
      </c>
      <c r="AW67">
        <f>STDEV(AW46:AW48)</f>
        <v>1.0877919644084146E-15</v>
      </c>
      <c r="AZ67">
        <f>STDEV(AZ46:AZ48)</f>
        <v>5.5677643628299911E-2</v>
      </c>
      <c r="BB67">
        <f>STDEV(BB46:BB48)</f>
        <v>8.0208062770106489E-2</v>
      </c>
      <c r="BD67">
        <f>STDEV(BD46:BD48)</f>
        <v>5.5075705472860732E-2</v>
      </c>
      <c r="BF67">
        <f>STDEV(BF46:BF48)</f>
        <v>3.5118845842842181E-2</v>
      </c>
      <c r="BH67">
        <f>STDEV(BH46:BH48)</f>
        <v>1.154700538379227E-2</v>
      </c>
      <c r="BJ67">
        <f>STDEV(BJ46:BJ48)</f>
        <v>3.5118845842842181E-2</v>
      </c>
      <c r="BL67">
        <f>STDEV(BL46:BL48)</f>
        <v>3.2145502536643326E-2</v>
      </c>
      <c r="BN67">
        <f>STDEV(BN46:BN48)</f>
        <v>2.0816659994661382E-2</v>
      </c>
      <c r="BP67">
        <f>STDEV(BP46:BP48)</f>
        <v>2.081665999466124E-2</v>
      </c>
      <c r="BR67">
        <f>STDEV(BR46:BR48)</f>
        <v>2.9999999999999805E-2</v>
      </c>
      <c r="BT67">
        <f>STDEV(BT46:BT48)</f>
        <v>5.6862407030773408E-2</v>
      </c>
      <c r="BV67">
        <f>STDEV(BV46:BV48)</f>
        <v>6.5064070986477068E-2</v>
      </c>
      <c r="BX67">
        <f>STDEV(BX46:BX48)</f>
        <v>4.6188021535170098E-2</v>
      </c>
      <c r="BZ67">
        <f>STDEV(BZ46:BZ48)</f>
        <v>4.1633319989322626E-2</v>
      </c>
      <c r="CB67">
        <f>STDEV(CB46:CB48)</f>
        <v>8.7177978870813647E-2</v>
      </c>
      <c r="CD67">
        <f>STDEV(CD46:CD48)</f>
        <v>9.9999999999997868E-3</v>
      </c>
      <c r="CF67">
        <f>STDEV(CF46:CF48)</f>
        <v>2.0816659994661379E-2</v>
      </c>
      <c r="CH67">
        <f>STDEV(CH46:CH48)</f>
        <v>7.7674534651540478E-2</v>
      </c>
      <c r="CJ67">
        <f>STDEV(CJ46:CJ48)</f>
        <v>3.2145502536643007E-2</v>
      </c>
      <c r="CL67">
        <f>STDEV(CL46:CL48)</f>
        <v>5.8594652770822916E-2</v>
      </c>
      <c r="CN67">
        <f>STDEV(CN46:CN48)</f>
        <v>1.5275252316519626E-2</v>
      </c>
      <c r="CP67">
        <f>STDEV(CP46:CP48)</f>
        <v>1.0000000000000231E-2</v>
      </c>
      <c r="CR67">
        <f>STDEV(CR46:CR48)</f>
        <v>6.5574385243019964E-2</v>
      </c>
      <c r="CV67">
        <f>STDEV(CV46:CV48)</f>
        <v>0.2029778313018446</v>
      </c>
      <c r="CX67">
        <f>STDEV(CX46:CX48)</f>
        <v>4.9497474683058526E-2</v>
      </c>
      <c r="CZ67">
        <f>STDEV(CZ46:CZ48)</f>
        <v>4.2426406871193201E-2</v>
      </c>
      <c r="DB67">
        <f>STDEV(DB46:DB48)</f>
        <v>0.29698484809834991</v>
      </c>
      <c r="DD67">
        <f>STDEV(DD46:DD48)</f>
        <v>0.48083261120685272</v>
      </c>
      <c r="DF67">
        <f>STDEV(DF46:DF48)</f>
        <v>0.4949747468305834</v>
      </c>
      <c r="DH67">
        <f>STDEV(DH46:DH48)</f>
        <v>0.48790367901871806</v>
      </c>
      <c r="DJ67">
        <f>STDEV(DJ46:DJ48)</f>
        <v>0.24748737341529201</v>
      </c>
      <c r="DL67">
        <f>STDEV(DL46:DL48)</f>
        <v>4.2426406871192576E-2</v>
      </c>
      <c r="DN67">
        <f>STDEV(DN46:DN48)</f>
        <v>0.23334523779156074</v>
      </c>
      <c r="DP67">
        <f>STDEV(DP46:DP48)</f>
        <v>0.45738386504117101</v>
      </c>
      <c r="DT67">
        <f>STDEV(DT46:DT48)</f>
        <v>0.10606601717798238</v>
      </c>
      <c r="DV67">
        <f>STDEV(DV46:DV48)</f>
        <v>3.5355339059327882E-2</v>
      </c>
      <c r="DX67">
        <v>0</v>
      </c>
      <c r="DZ67">
        <f>STDEV(DZ46:DZ48)</f>
        <v>2.1213203435595972E-2</v>
      </c>
      <c r="EB67">
        <f>STDEV(EB46:EB48)</f>
        <v>8.4852813742385777E-2</v>
      </c>
      <c r="ED67">
        <f>STDEV(ED46:ED48)</f>
        <v>4.2426406871192576E-2</v>
      </c>
      <c r="EF67">
        <f>STDEV(EF46:EF48)</f>
        <v>7.0710678118659524E-3</v>
      </c>
    </row>
    <row r="68" spans="2:136">
      <c r="B68" t="s">
        <v>20</v>
      </c>
      <c r="D68">
        <f>AVERAGE(C49:C51)</f>
        <v>7.19</v>
      </c>
      <c r="F68">
        <f>AVERAGE(E49:E51)</f>
        <v>7.2433333333333332</v>
      </c>
      <c r="H68">
        <f>AVERAGE(G49:G51)</f>
        <v>6.9366666666666665</v>
      </c>
      <c r="J68">
        <f>AVERAGE(I49:I51)</f>
        <v>7.1566666666666663</v>
      </c>
      <c r="L68">
        <f>AVERAGE(L49:L51)</f>
        <v>5.543333333333333</v>
      </c>
      <c r="N68">
        <f>AVERAGE(N49:N51)</f>
        <v>5.5233333333333334</v>
      </c>
      <c r="P68">
        <f>AVERAGE(P49:P51)</f>
        <v>5.7966666666666669</v>
      </c>
      <c r="R68">
        <f>AVERAGE(R49:R51)</f>
        <v>5.7566666666666677</v>
      </c>
      <c r="T68">
        <f>AVERAGE(T49:T51)</f>
        <v>5.6333333333333329</v>
      </c>
      <c r="V68">
        <f>AVERAGE(V49:V51)</f>
        <v>5.5966666666666667</v>
      </c>
      <c r="X68">
        <f>AVERAGE(X49:X51)</f>
        <v>5.6166666666666671</v>
      </c>
      <c r="Z68">
        <f>AVERAGE(Z49:Z51)</f>
        <v>5.6433333333333335</v>
      </c>
      <c r="AB68">
        <f>AVERAGE(AB49:AB51)</f>
        <v>5.666666666666667</v>
      </c>
      <c r="AD68">
        <f>AVERAGE(AD49:AD51)</f>
        <v>5.63</v>
      </c>
      <c r="AF68">
        <f>AVERAGE(AF49:AF51)</f>
        <v>5.6733333333333347</v>
      </c>
      <c r="AH68">
        <f>AVERAGE(AH49:AH51)</f>
        <v>6.2833333333333341</v>
      </c>
      <c r="AJ68">
        <f>AVERAGE(AJ49:AJ51)</f>
        <v>6.3533333333333326</v>
      </c>
      <c r="AL68">
        <f>AVERAGE(AL49:AL51)</f>
        <v>6.8433333333333337</v>
      </c>
      <c r="AN68">
        <f>AVERAGE(AN49:AN51)</f>
        <v>7.0466666666666669</v>
      </c>
      <c r="AP68">
        <f>AVERAGE(AP49:AP51)</f>
        <v>7.0466666666666669</v>
      </c>
      <c r="AR68">
        <f>AVERAGE(AR49:AR51)</f>
        <v>6.9466666666666663</v>
      </c>
      <c r="AT68">
        <f>AVERAGE(AT49:AT51)</f>
        <v>6.916666666666667</v>
      </c>
      <c r="AW68">
        <f>AVERAGE(AW49:AW51)</f>
        <v>7.1033333333333326</v>
      </c>
      <c r="AZ68">
        <f>AVERAGE(AZ49:AZ51)</f>
        <v>6.9333333333333327</v>
      </c>
      <c r="BB68">
        <f>AVERAGE(BB49:BB51)</f>
        <v>6.9200000000000008</v>
      </c>
      <c r="BD68">
        <f>AVERAGE(BD49:BD51)</f>
        <v>6.94</v>
      </c>
      <c r="BF68">
        <f>AVERAGE(BF49:BF51)</f>
        <v>7.0733333333333333</v>
      </c>
      <c r="BH68">
        <f>AVERAGE(BH49:BH51)</f>
        <v>7.04</v>
      </c>
      <c r="BJ68">
        <f>AVERAGE(BJ49:BJ51)</f>
        <v>7.0100000000000007</v>
      </c>
      <c r="BL68">
        <f>AVERAGE(BL49:BL51)</f>
        <v>7.0766666666666671</v>
      </c>
      <c r="BN68">
        <f>AVERAGE(BN49:BN51)</f>
        <v>7.1166666666666671</v>
      </c>
      <c r="BP68">
        <f>AVERAGE(BP49:BP51)</f>
        <v>7.13</v>
      </c>
      <c r="BR68">
        <f>AVERAGE(BR49:BR51)</f>
        <v>7.1466666666666674</v>
      </c>
      <c r="BT68">
        <f>AVERAGE(BT49:BT51)</f>
        <v>7.16</v>
      </c>
      <c r="BV68">
        <f>AVERAGE(BV49:BV51)</f>
        <v>7.3033333333333337</v>
      </c>
      <c r="BX68">
        <f>AVERAGE(BX49:BX51)</f>
        <v>7.2</v>
      </c>
      <c r="BZ68">
        <f>AVERAGE(BZ49:BZ51)</f>
        <v>7.2533333333333339</v>
      </c>
      <c r="CB68">
        <f>AVERAGE(CB49:CB51)</f>
        <v>7.1966666666666681</v>
      </c>
      <c r="CD68">
        <f>AVERAGE(CD49:CD51)</f>
        <v>7.2366666666666672</v>
      </c>
      <c r="CF68">
        <f>AVERAGE(CF49:CF51)</f>
        <v>7.22</v>
      </c>
      <c r="CH68">
        <f>AVERAGE(CH49:CH51)</f>
        <v>7.27</v>
      </c>
      <c r="CJ68">
        <f>AVERAGE(CJ49:CJ51)</f>
        <v>7.2566666666666677</v>
      </c>
      <c r="CL68">
        <f>AVERAGE(CL49:CL51)</f>
        <v>7.2766666666666664</v>
      </c>
      <c r="CN68">
        <f>AVERAGE(CN49:CN51)</f>
        <v>7.3666666666666671</v>
      </c>
      <c r="CP68">
        <f>AVERAGE(CP49:CP51)</f>
        <v>7.4733333333333336</v>
      </c>
      <c r="CR68">
        <f>AVERAGE(CR49:CR51)</f>
        <v>6.9766666666666666</v>
      </c>
      <c r="CV68">
        <f>AVERAGE(CV49:CV51)</f>
        <v>6.7833333333333341</v>
      </c>
      <c r="CX68">
        <f>AVERAGE(CX49:CX51)</f>
        <v>7.1533333333333333</v>
      </c>
      <c r="CZ68">
        <f>AVERAGE(CZ49:CZ51)</f>
        <v>7.0633333333333326</v>
      </c>
      <c r="DB68">
        <f>AVERAGE(DB49:DB51)</f>
        <v>7.0233333333333334</v>
      </c>
      <c r="DD68">
        <f>AVERAGE(DD49:DD51)</f>
        <v>6.9499999999999993</v>
      </c>
      <c r="DF68">
        <f>AVERAGE(DF49:DF51)</f>
        <v>6.9866666666666672</v>
      </c>
      <c r="DH68">
        <f>AVERAGE(DH49:DH51)</f>
        <v>7.1066666666666665</v>
      </c>
      <c r="DJ68">
        <f>AVERAGE(DJ49:DJ51)</f>
        <v>7.293333333333333</v>
      </c>
      <c r="DL68">
        <f>AVERAGE(DL49:DL51)</f>
        <v>7.3766666666666678</v>
      </c>
      <c r="DN68">
        <f>AVERAGE(DN49:DN51)</f>
        <v>7.2166666666666659</v>
      </c>
      <c r="DP68">
        <f>AVERAGE(DP49:DP51)</f>
        <v>7.3000000000000007</v>
      </c>
      <c r="DT68">
        <f>AVERAGE(DT49:DT51)</f>
        <v>7.3599999999999994</v>
      </c>
      <c r="DV68">
        <f>AVERAGE(DV49:DV51)</f>
        <v>7.3466666666666667</v>
      </c>
      <c r="DX68">
        <f>AVERAGE(DX49:DX51)</f>
        <v>7.39</v>
      </c>
      <c r="DZ68">
        <f>AVERAGE(DZ49:DZ51)</f>
        <v>7.373333333333334</v>
      </c>
      <c r="EB68">
        <f>AVERAGE(EB49:EB51)</f>
        <v>7.3466666666666667</v>
      </c>
      <c r="ED68">
        <f>AVERAGE(ED49:ED51)</f>
        <v>7.3266666666666671</v>
      </c>
      <c r="EF68">
        <f>AVERAGE(EF49:EF51)</f>
        <v>7.32</v>
      </c>
    </row>
    <row r="69" spans="2:136">
      <c r="B69" t="s">
        <v>29</v>
      </c>
      <c r="D69">
        <f>STDEV(C49:C51)</f>
        <v>0</v>
      </c>
      <c r="F69">
        <f>STDEV(E49:E51)</f>
        <v>9.0737717258774497E-2</v>
      </c>
      <c r="H69">
        <f>STDEV(G49:G51)</f>
        <v>2.8867513459481187E-2</v>
      </c>
      <c r="J69">
        <f>STDEV(I49:I51)</f>
        <v>2.081665999466124E-2</v>
      </c>
      <c r="L69">
        <f>STDEV(L49:L51)</f>
        <v>0.4933896364267632</v>
      </c>
      <c r="N69">
        <f>STDEV(N49:N51)</f>
        <v>0.44959240800232969</v>
      </c>
      <c r="P69">
        <f>STDEV(P49:P51)</f>
        <v>0.11503622617824953</v>
      </c>
      <c r="R69">
        <f>STDEV(R49:R51)</f>
        <v>2.5166114784235707E-2</v>
      </c>
      <c r="T69">
        <f>STDEV(T49:T51)</f>
        <v>3.7859388972002035E-2</v>
      </c>
      <c r="V69">
        <f>STDEV(V49:V51)</f>
        <v>4.5092497528228866E-2</v>
      </c>
      <c r="X69">
        <f>STDEV(X49:X51)</f>
        <v>4.5092497528228866E-2</v>
      </c>
      <c r="Z69">
        <f>STDEV(Z49:Z51)</f>
        <v>9.4516312525052007E-2</v>
      </c>
      <c r="AB69">
        <f>STDEV(AB49:AB51)</f>
        <v>0.11503622617824953</v>
      </c>
      <c r="AD69">
        <f>STDEV(AD49:AD51)</f>
        <v>2.0000000000000018E-2</v>
      </c>
      <c r="AF69">
        <f>STDEV(AF49:AF51)</f>
        <v>3.2145502536643007E-2</v>
      </c>
      <c r="AH69">
        <f>STDEV(AH49:AH51)</f>
        <v>6.4291005073286334E-2</v>
      </c>
      <c r="AJ69">
        <f>STDEV(AJ49:AJ51)</f>
        <v>7.0945988845975722E-2</v>
      </c>
      <c r="AL69">
        <f>STDEV(AL49:AL51)</f>
        <v>0.34775470281986604</v>
      </c>
      <c r="AN69">
        <f>STDEV(AN49:AN51)</f>
        <v>1.5275252316519142E-2</v>
      </c>
      <c r="AP69">
        <f>STDEV(AP49:AP51)</f>
        <v>1.5275252316519142E-2</v>
      </c>
      <c r="AR69">
        <f>STDEV(AR49:AR51)</f>
        <v>4.9328828623162749E-2</v>
      </c>
      <c r="AT69">
        <f>STDEV(AT49:AT51)</f>
        <v>1.5275252316519142E-2</v>
      </c>
      <c r="AW69">
        <f>STDEV(AW49:AW51)</f>
        <v>0.21079215671683157</v>
      </c>
      <c r="AZ69">
        <f>STDEV(AZ49:AZ51)</f>
        <v>0.15307950004273388</v>
      </c>
      <c r="BB69">
        <f>STDEV(BB49:BB51)</f>
        <v>0.15716233645501695</v>
      </c>
      <c r="BD69">
        <f>STDEV(BD49:BD51)</f>
        <v>0.17058722109231986</v>
      </c>
      <c r="BF69">
        <f>STDEV(BF49:BF51)</f>
        <v>8.6216781042516996E-2</v>
      </c>
      <c r="BH69">
        <f>STDEV(BH49:BH51)</f>
        <v>0.11532562594670785</v>
      </c>
      <c r="BJ69">
        <f>STDEV(BJ49:BJ51)</f>
        <v>0.11135528725660078</v>
      </c>
      <c r="BL69">
        <f>STDEV(BL49:BL51)</f>
        <v>9.2915732431775561E-2</v>
      </c>
      <c r="BN69">
        <f>STDEV(BN49:BN51)</f>
        <v>8.3864970836061092E-2</v>
      </c>
      <c r="BP69">
        <f>STDEV(BP49:BP51)</f>
        <v>7.0000000000000284E-2</v>
      </c>
      <c r="BR69">
        <f>STDEV(BR49:BR51)</f>
        <v>7.0945988845975722E-2</v>
      </c>
      <c r="BT69">
        <f>STDEV(BT49:BT51)</f>
        <v>6.5574385243019964E-2</v>
      </c>
      <c r="BV69">
        <f>STDEV(BV49:BV51)</f>
        <v>9.0184995056457731E-2</v>
      </c>
      <c r="BX69">
        <f>STDEV(BX49:BX51)</f>
        <v>0.10440306508910562</v>
      </c>
      <c r="BZ69">
        <f>STDEV(BZ49:BZ51)</f>
        <v>5.8594652770823243E-2</v>
      </c>
      <c r="CB69">
        <f>STDEV(CB49:CB51)</f>
        <v>7.5055534994651285E-2</v>
      </c>
      <c r="CD69">
        <f>STDEV(CD49:CD51)</f>
        <v>3.7859388972002035E-2</v>
      </c>
      <c r="CF69">
        <f>STDEV(CF49:CF51)</f>
        <v>1.7320508075688915E-2</v>
      </c>
      <c r="CH69">
        <f>STDEV(CH49:CH51)</f>
        <v>1.0000000000000231E-2</v>
      </c>
      <c r="CJ69">
        <f>STDEV(CJ49:CJ51)</f>
        <v>2.0816659994661382E-2</v>
      </c>
      <c r="CL69">
        <f>STDEV(CL49:CL51)</f>
        <v>3.055050463303877E-2</v>
      </c>
      <c r="CN69">
        <f>STDEV(CN49:CN51)</f>
        <v>9.5043849529221888E-2</v>
      </c>
      <c r="CP69">
        <f>STDEV(CP49:CP51)</f>
        <v>1.5275252316519626E-2</v>
      </c>
      <c r="CR69">
        <f>STDEV(CR49:CR51)</f>
        <v>1.1547005383792781E-2</v>
      </c>
      <c r="CV69">
        <f>STDEV(CV49:CV51)</f>
        <v>0.28183919765237281</v>
      </c>
      <c r="CX69">
        <f>STDEV(CX49:CX51)</f>
        <v>6.6583281184794035E-2</v>
      </c>
      <c r="CZ69">
        <f>STDEV(CZ49:CZ51)</f>
        <v>0.16289055630494145</v>
      </c>
      <c r="DB69">
        <f>STDEV(DB49:DB51)</f>
        <v>0.17039170558842739</v>
      </c>
      <c r="DD69">
        <f>STDEV(DD49:DD51)</f>
        <v>0.15716233645501712</v>
      </c>
      <c r="DF69">
        <f>STDEV(DF49:DF51)</f>
        <v>0.12583057392117919</v>
      </c>
      <c r="DH69">
        <f>STDEV(DH49:DH51)</f>
        <v>0.15307950004273388</v>
      </c>
      <c r="DJ69">
        <f>STDEV(DJ49:DJ51)</f>
        <v>8.504900548115378E-2</v>
      </c>
      <c r="DL69">
        <f>STDEV(DL49:DL51)</f>
        <v>2.5166114784236179E-2</v>
      </c>
      <c r="DN69">
        <f>STDEV(DN49:DN51)</f>
        <v>3.5118845842842597E-2</v>
      </c>
      <c r="DP69">
        <f>STDEV(DP49:DP51)</f>
        <v>2.6457513110645845E-2</v>
      </c>
      <c r="DT69">
        <f>STDEV(DT49:DT51)</f>
        <v>9.5393920141694774E-2</v>
      </c>
      <c r="DV69">
        <f>STDEV(DV49:DV51)</f>
        <v>2.5166114784235707E-2</v>
      </c>
      <c r="DX69">
        <f>STDEV(DX49:DX51)</f>
        <v>4.0000000000000036E-2</v>
      </c>
      <c r="DZ69">
        <f>STDEV(DZ49:DZ51)</f>
        <v>1.527525231651914E-2</v>
      </c>
      <c r="EB69">
        <f>STDEV(EB49:EB51)</f>
        <v>1.1547005383792781E-2</v>
      </c>
      <c r="ED69">
        <f>STDEV(ED49:ED51)</f>
        <v>3.2145502536643007E-2</v>
      </c>
      <c r="EF69">
        <f>STDEV(EF49:EF51)</f>
        <v>2.9999999999999805E-2</v>
      </c>
    </row>
    <row r="106" spans="1:27">
      <c r="B106" t="s">
        <v>31</v>
      </c>
      <c r="C106">
        <v>0</v>
      </c>
      <c r="D106">
        <v>7</v>
      </c>
      <c r="E106">
        <v>9</v>
      </c>
      <c r="F106">
        <v>13</v>
      </c>
      <c r="G106">
        <v>21</v>
      </c>
      <c r="H106">
        <v>27</v>
      </c>
      <c r="I106">
        <v>34</v>
      </c>
      <c r="J106">
        <v>43</v>
      </c>
      <c r="K106">
        <v>49</v>
      </c>
      <c r="L106">
        <v>55</v>
      </c>
      <c r="M106">
        <v>63</v>
      </c>
      <c r="N106">
        <v>69</v>
      </c>
      <c r="O106">
        <v>77</v>
      </c>
      <c r="P106">
        <v>83</v>
      </c>
      <c r="Q106">
        <v>91</v>
      </c>
      <c r="R106">
        <v>93</v>
      </c>
      <c r="S106">
        <v>95</v>
      </c>
      <c r="T106">
        <v>97</v>
      </c>
      <c r="U106">
        <v>99</v>
      </c>
      <c r="V106">
        <v>101</v>
      </c>
      <c r="W106">
        <v>103</v>
      </c>
      <c r="X106">
        <v>105</v>
      </c>
      <c r="Y106">
        <v>107</v>
      </c>
      <c r="Z106">
        <v>113</v>
      </c>
      <c r="AA106">
        <v>120</v>
      </c>
    </row>
    <row r="107" spans="1:27">
      <c r="A107" s="27" t="s">
        <v>108</v>
      </c>
      <c r="B107" t="s">
        <v>13</v>
      </c>
      <c r="C107">
        <v>5.82</v>
      </c>
      <c r="D107">
        <v>2.57</v>
      </c>
      <c r="E107">
        <v>7.3029000000000002</v>
      </c>
      <c r="F107">
        <v>0.57199999999999995</v>
      </c>
      <c r="G107" s="3">
        <v>0</v>
      </c>
      <c r="H107" s="4">
        <v>0</v>
      </c>
      <c r="I107" s="4">
        <v>0</v>
      </c>
      <c r="J107" s="4">
        <v>0</v>
      </c>
      <c r="K107" s="4">
        <v>0</v>
      </c>
      <c r="L107" s="4">
        <v>0</v>
      </c>
      <c r="M107" s="4">
        <v>0</v>
      </c>
      <c r="N107" s="4">
        <v>0</v>
      </c>
      <c r="O107" s="4">
        <v>0</v>
      </c>
      <c r="P107" s="4">
        <v>0</v>
      </c>
      <c r="Q107" s="4">
        <v>0</v>
      </c>
      <c r="R107" s="4">
        <v>0.2</v>
      </c>
      <c r="S107">
        <v>0</v>
      </c>
      <c r="T107">
        <v>0</v>
      </c>
      <c r="U107">
        <v>0</v>
      </c>
      <c r="V107">
        <v>0</v>
      </c>
      <c r="W107">
        <v>0</v>
      </c>
      <c r="X107">
        <v>0</v>
      </c>
      <c r="Y107">
        <v>0</v>
      </c>
      <c r="Z107">
        <v>0</v>
      </c>
      <c r="AA107">
        <v>0</v>
      </c>
    </row>
    <row r="108" spans="1:27">
      <c r="A108" s="27"/>
      <c r="B108" t="s">
        <v>14</v>
      </c>
      <c r="C108">
        <v>5.82</v>
      </c>
      <c r="D108" s="3">
        <v>2.0099999999999998</v>
      </c>
      <c r="E108">
        <v>7.016</v>
      </c>
      <c r="F108" s="3">
        <v>1</v>
      </c>
      <c r="G108" s="4">
        <v>0</v>
      </c>
      <c r="H108" s="4">
        <v>0</v>
      </c>
      <c r="I108" s="4">
        <v>0</v>
      </c>
      <c r="J108" s="4">
        <v>0</v>
      </c>
      <c r="K108" s="4">
        <v>0</v>
      </c>
      <c r="L108" s="4">
        <v>0</v>
      </c>
      <c r="M108" s="4">
        <v>0</v>
      </c>
      <c r="N108" s="4">
        <v>0</v>
      </c>
      <c r="O108">
        <v>0.26</v>
      </c>
      <c r="P108" s="4">
        <v>0</v>
      </c>
      <c r="Q108" s="4">
        <v>0</v>
      </c>
      <c r="R108">
        <v>0.17</v>
      </c>
      <c r="S108">
        <v>0</v>
      </c>
      <c r="T108">
        <v>0</v>
      </c>
      <c r="U108">
        <v>0</v>
      </c>
      <c r="V108">
        <v>0</v>
      </c>
      <c r="W108">
        <v>0</v>
      </c>
      <c r="X108">
        <v>0</v>
      </c>
      <c r="Y108">
        <v>0</v>
      </c>
      <c r="Z108">
        <v>0</v>
      </c>
      <c r="AA108">
        <v>0</v>
      </c>
    </row>
    <row r="109" spans="1:27">
      <c r="A109" s="27"/>
      <c r="B109" t="s">
        <v>15</v>
      </c>
      <c r="C109">
        <v>5.82</v>
      </c>
      <c r="D109" s="3">
        <v>1.4</v>
      </c>
      <c r="E109">
        <v>6.28</v>
      </c>
      <c r="F109" s="4">
        <v>0.44</v>
      </c>
      <c r="G109" s="4">
        <v>0</v>
      </c>
      <c r="H109" s="4">
        <v>0</v>
      </c>
      <c r="I109" s="4">
        <v>0</v>
      </c>
      <c r="J109" s="4">
        <v>0</v>
      </c>
      <c r="K109" s="4">
        <v>0</v>
      </c>
      <c r="L109" s="4">
        <v>0</v>
      </c>
      <c r="M109" s="4">
        <v>0</v>
      </c>
      <c r="N109" s="4">
        <v>0</v>
      </c>
      <c r="O109" s="4">
        <v>0.16</v>
      </c>
      <c r="P109" s="4">
        <v>0</v>
      </c>
      <c r="Q109" s="4">
        <v>0</v>
      </c>
      <c r="R109" s="4">
        <v>0.15</v>
      </c>
      <c r="S109">
        <v>0</v>
      </c>
      <c r="T109">
        <v>0</v>
      </c>
      <c r="U109">
        <v>0</v>
      </c>
      <c r="V109">
        <v>0</v>
      </c>
      <c r="W109">
        <v>0</v>
      </c>
      <c r="X109">
        <v>0</v>
      </c>
      <c r="Y109">
        <v>0</v>
      </c>
      <c r="Z109">
        <v>0</v>
      </c>
      <c r="AA109">
        <v>0</v>
      </c>
    </row>
    <row r="110" spans="1:27">
      <c r="A110" s="27" t="s">
        <v>109</v>
      </c>
      <c r="B110" t="s">
        <v>16</v>
      </c>
      <c r="C110">
        <v>5.82</v>
      </c>
      <c r="D110" s="4">
        <v>1.02</v>
      </c>
      <c r="E110">
        <v>0</v>
      </c>
      <c r="F110">
        <v>2.2999999999999998</v>
      </c>
      <c r="G110">
        <v>0</v>
      </c>
      <c r="H110">
        <v>0</v>
      </c>
      <c r="I110">
        <v>0</v>
      </c>
      <c r="J110" s="4">
        <v>0</v>
      </c>
      <c r="K110" s="4">
        <v>0</v>
      </c>
      <c r="L110" s="4">
        <v>0</v>
      </c>
      <c r="M110" s="4">
        <v>0</v>
      </c>
      <c r="N110" s="4">
        <v>0</v>
      </c>
      <c r="O110" s="4">
        <v>0</v>
      </c>
      <c r="P110" s="4">
        <v>0</v>
      </c>
      <c r="Q110">
        <v>0.1246</v>
      </c>
      <c r="R110">
        <v>4.7300000000000004</v>
      </c>
      <c r="S110">
        <v>0</v>
      </c>
      <c r="T110">
        <v>3.74</v>
      </c>
      <c r="U110">
        <v>0</v>
      </c>
      <c r="V110">
        <v>1.53</v>
      </c>
      <c r="W110" t="s">
        <v>23</v>
      </c>
      <c r="X110">
        <v>0</v>
      </c>
      <c r="Y110">
        <v>0</v>
      </c>
      <c r="Z110">
        <v>1.1200000000000001</v>
      </c>
      <c r="AA110">
        <v>0</v>
      </c>
    </row>
    <row r="111" spans="1:27">
      <c r="A111" s="27"/>
      <c r="B111" t="s">
        <v>17</v>
      </c>
      <c r="C111">
        <v>5.82</v>
      </c>
      <c r="D111" s="4">
        <v>2.04</v>
      </c>
      <c r="E111">
        <v>0</v>
      </c>
      <c r="F111" s="3">
        <v>0</v>
      </c>
      <c r="G111">
        <v>0</v>
      </c>
      <c r="H111">
        <v>0</v>
      </c>
      <c r="I111" s="3">
        <v>0</v>
      </c>
      <c r="J111" s="4">
        <v>0</v>
      </c>
      <c r="K111" s="4">
        <v>0</v>
      </c>
      <c r="L111" s="4">
        <v>0</v>
      </c>
      <c r="M111" s="4">
        <v>0</v>
      </c>
      <c r="N111" s="4">
        <v>0</v>
      </c>
      <c r="O111" s="4">
        <v>0</v>
      </c>
      <c r="P111" s="4">
        <v>0</v>
      </c>
      <c r="Q111" s="4">
        <v>0.14000000000000001</v>
      </c>
      <c r="R111" s="4">
        <v>5.85</v>
      </c>
      <c r="S111" s="4">
        <v>0</v>
      </c>
      <c r="T111" s="4">
        <v>3.05</v>
      </c>
      <c r="U111" t="s">
        <v>23</v>
      </c>
      <c r="V111" t="s">
        <v>23</v>
      </c>
      <c r="W111" t="s">
        <v>23</v>
      </c>
      <c r="X111" t="s">
        <v>23</v>
      </c>
      <c r="Y111" t="s">
        <v>23</v>
      </c>
      <c r="Z111" t="s">
        <v>23</v>
      </c>
      <c r="AA111" s="4" t="s">
        <v>23</v>
      </c>
    </row>
    <row r="112" spans="1:27">
      <c r="A112" s="27"/>
      <c r="B112" t="s">
        <v>18</v>
      </c>
      <c r="C112">
        <v>5.82</v>
      </c>
      <c r="D112" s="4">
        <v>1.01</v>
      </c>
      <c r="E112">
        <v>0</v>
      </c>
      <c r="F112" s="3">
        <v>0</v>
      </c>
      <c r="G112">
        <v>0</v>
      </c>
      <c r="H112" s="3">
        <v>0</v>
      </c>
      <c r="I112" s="4">
        <v>0</v>
      </c>
      <c r="J112" s="4">
        <v>0</v>
      </c>
      <c r="K112" s="4">
        <v>0</v>
      </c>
      <c r="L112" s="4">
        <v>0</v>
      </c>
      <c r="M112" s="4">
        <v>0</v>
      </c>
      <c r="N112" s="4">
        <v>0</v>
      </c>
      <c r="O112" s="4">
        <v>0</v>
      </c>
      <c r="P112" s="4">
        <v>0</v>
      </c>
      <c r="Q112" s="4">
        <v>0</v>
      </c>
      <c r="R112" s="4">
        <v>4.62</v>
      </c>
      <c r="S112" s="4">
        <v>0</v>
      </c>
      <c r="T112" s="4">
        <v>3.91</v>
      </c>
      <c r="U112">
        <v>0</v>
      </c>
      <c r="V112">
        <v>1.05</v>
      </c>
      <c r="W112">
        <v>0</v>
      </c>
      <c r="X112">
        <v>0</v>
      </c>
      <c r="Y112">
        <v>0</v>
      </c>
      <c r="Z112">
        <v>0</v>
      </c>
      <c r="AA112" s="4">
        <v>0</v>
      </c>
    </row>
    <row r="113" spans="1:27">
      <c r="A113" s="27" t="s">
        <v>110</v>
      </c>
      <c r="B113" t="s">
        <v>19</v>
      </c>
      <c r="C113">
        <v>5.82</v>
      </c>
      <c r="D113" s="4">
        <v>3.02</v>
      </c>
      <c r="E113">
        <v>8.2159999999999993</v>
      </c>
      <c r="F113">
        <v>3.7029999999999998</v>
      </c>
      <c r="G113" s="3">
        <v>0</v>
      </c>
      <c r="H113" s="4">
        <v>0</v>
      </c>
      <c r="I113" s="4">
        <v>0</v>
      </c>
      <c r="J113" s="4">
        <v>0</v>
      </c>
      <c r="K113" s="4">
        <v>0</v>
      </c>
      <c r="L113" s="4">
        <v>0</v>
      </c>
      <c r="M113" s="4">
        <v>0</v>
      </c>
      <c r="N113" s="4">
        <v>0</v>
      </c>
      <c r="O113" s="4">
        <v>0</v>
      </c>
      <c r="P113" s="4">
        <v>0</v>
      </c>
      <c r="Q113" s="4">
        <v>0</v>
      </c>
      <c r="R113">
        <v>0.748</v>
      </c>
      <c r="S113">
        <v>0.96830000000000005</v>
      </c>
      <c r="T113">
        <v>0</v>
      </c>
      <c r="U113">
        <v>0</v>
      </c>
      <c r="V113">
        <v>0</v>
      </c>
      <c r="W113">
        <v>0</v>
      </c>
      <c r="X113">
        <v>0</v>
      </c>
      <c r="Y113">
        <v>0</v>
      </c>
      <c r="Z113">
        <v>0</v>
      </c>
      <c r="AA113" s="4">
        <v>0</v>
      </c>
    </row>
    <row r="114" spans="1:27">
      <c r="A114" s="27"/>
      <c r="B114" t="s">
        <v>20</v>
      </c>
      <c r="C114">
        <v>5.82</v>
      </c>
      <c r="D114" s="4">
        <v>2.5</v>
      </c>
      <c r="E114">
        <v>8.5</v>
      </c>
      <c r="F114" s="3">
        <v>2.14</v>
      </c>
      <c r="G114" s="4">
        <v>0</v>
      </c>
      <c r="H114" s="4">
        <v>0</v>
      </c>
      <c r="I114" s="4">
        <v>0</v>
      </c>
      <c r="J114" s="4">
        <v>0</v>
      </c>
      <c r="K114" s="4">
        <v>0</v>
      </c>
      <c r="L114" s="4">
        <v>0</v>
      </c>
      <c r="M114" s="4">
        <v>0</v>
      </c>
      <c r="N114" s="4">
        <v>0</v>
      </c>
      <c r="O114" s="4">
        <v>0</v>
      </c>
      <c r="P114" s="4">
        <v>0</v>
      </c>
      <c r="Q114" s="4">
        <v>0</v>
      </c>
      <c r="R114" s="4">
        <v>0.1</v>
      </c>
      <c r="S114" s="4">
        <v>0.19600000000000001</v>
      </c>
      <c r="T114">
        <v>0</v>
      </c>
      <c r="U114">
        <v>0</v>
      </c>
      <c r="V114">
        <v>0</v>
      </c>
      <c r="W114">
        <v>0</v>
      </c>
      <c r="X114">
        <v>0</v>
      </c>
      <c r="Y114">
        <v>0</v>
      </c>
      <c r="Z114">
        <v>0</v>
      </c>
      <c r="AA114" s="4">
        <v>0</v>
      </c>
    </row>
    <row r="115" spans="1:27">
      <c r="A115" s="27"/>
      <c r="B115" t="s">
        <v>21</v>
      </c>
      <c r="C115">
        <v>5.82</v>
      </c>
      <c r="D115" s="4">
        <v>1.03</v>
      </c>
      <c r="E115">
        <v>7.93</v>
      </c>
      <c r="F115" s="4">
        <v>3.73</v>
      </c>
      <c r="G115" s="4">
        <v>0</v>
      </c>
      <c r="H115" s="4">
        <v>0</v>
      </c>
      <c r="I115" s="4">
        <v>0</v>
      </c>
      <c r="J115" s="4">
        <v>0</v>
      </c>
      <c r="K115">
        <v>0</v>
      </c>
      <c r="L115" s="4">
        <v>0</v>
      </c>
      <c r="M115">
        <v>0</v>
      </c>
      <c r="N115" s="4">
        <v>0</v>
      </c>
      <c r="O115" s="4">
        <v>0</v>
      </c>
      <c r="P115">
        <v>0</v>
      </c>
      <c r="Q115">
        <v>0</v>
      </c>
      <c r="R115" s="4">
        <v>0.56999999999999995</v>
      </c>
      <c r="S115" s="4">
        <v>0.80100000000000005</v>
      </c>
      <c r="T115">
        <v>0</v>
      </c>
      <c r="U115">
        <v>0</v>
      </c>
      <c r="V115">
        <v>0</v>
      </c>
      <c r="W115" t="s">
        <v>23</v>
      </c>
      <c r="X115">
        <v>0</v>
      </c>
      <c r="Y115">
        <v>0</v>
      </c>
      <c r="Z115">
        <v>0</v>
      </c>
      <c r="AA115" s="4">
        <v>0</v>
      </c>
    </row>
    <row r="117" spans="1:27">
      <c r="B117" t="s">
        <v>22</v>
      </c>
      <c r="C117">
        <v>0</v>
      </c>
      <c r="D117">
        <v>7</v>
      </c>
      <c r="E117">
        <v>9</v>
      </c>
      <c r="F117">
        <v>13</v>
      </c>
      <c r="G117">
        <v>21</v>
      </c>
      <c r="H117">
        <v>27</v>
      </c>
      <c r="I117">
        <v>34</v>
      </c>
      <c r="J117">
        <v>43</v>
      </c>
      <c r="K117">
        <v>49</v>
      </c>
      <c r="L117">
        <v>55</v>
      </c>
      <c r="M117">
        <v>63</v>
      </c>
      <c r="N117">
        <v>69</v>
      </c>
      <c r="O117">
        <v>77</v>
      </c>
      <c r="P117">
        <v>83</v>
      </c>
      <c r="Q117">
        <v>91</v>
      </c>
      <c r="R117">
        <v>93</v>
      </c>
      <c r="S117">
        <v>95</v>
      </c>
      <c r="T117">
        <v>97</v>
      </c>
      <c r="U117">
        <v>99</v>
      </c>
      <c r="V117">
        <v>101</v>
      </c>
      <c r="W117">
        <v>103</v>
      </c>
      <c r="X117">
        <v>105</v>
      </c>
      <c r="Y117">
        <v>107</v>
      </c>
      <c r="Z117">
        <v>113</v>
      </c>
      <c r="AA117">
        <v>120</v>
      </c>
    </row>
    <row r="118" spans="1:27">
      <c r="A118" s="27" t="s">
        <v>108</v>
      </c>
      <c r="B118" t="s">
        <v>13</v>
      </c>
      <c r="C118">
        <v>6.4870000000000001</v>
      </c>
      <c r="D118" s="3">
        <v>0.70000000000000007</v>
      </c>
      <c r="E118" s="3">
        <v>1.8</v>
      </c>
      <c r="F118" s="3">
        <v>1.4000000000000001</v>
      </c>
      <c r="G118" s="3">
        <v>2.2040000000000002</v>
      </c>
      <c r="H118" s="3">
        <v>1.105</v>
      </c>
      <c r="I118" s="3">
        <v>0.77800000000000002</v>
      </c>
      <c r="J118" s="3">
        <v>0.122</v>
      </c>
      <c r="K118" s="3">
        <v>0.32100000000000001</v>
      </c>
      <c r="L118" s="3">
        <v>0.56299999999999994</v>
      </c>
      <c r="M118" s="3">
        <v>0.62009999999999998</v>
      </c>
      <c r="N118" s="3">
        <v>0.40300000000000002</v>
      </c>
      <c r="O118" s="3">
        <v>0.54900000000000004</v>
      </c>
      <c r="P118" s="3">
        <v>0.27200000000000002</v>
      </c>
      <c r="Q118" s="3">
        <v>0.335063</v>
      </c>
      <c r="R118" s="3">
        <v>1.5289999999999999</v>
      </c>
      <c r="S118" s="3">
        <v>3.1676470000000001</v>
      </c>
      <c r="T118" s="3">
        <v>2.964</v>
      </c>
      <c r="U118" s="3">
        <v>1.09998</v>
      </c>
      <c r="V118" s="3">
        <v>0.997</v>
      </c>
      <c r="W118" s="3">
        <v>2.2989999999999999</v>
      </c>
      <c r="X118" s="3">
        <v>3.4020000000000001</v>
      </c>
      <c r="Y118" s="3">
        <v>2.7069999999999999</v>
      </c>
      <c r="Z118" s="3">
        <v>1.7310000000000001</v>
      </c>
      <c r="AA118" s="4">
        <v>0.253</v>
      </c>
    </row>
    <row r="119" spans="1:27">
      <c r="A119" s="27"/>
      <c r="B119" t="s">
        <v>14</v>
      </c>
      <c r="C119">
        <v>6.4870000000000001</v>
      </c>
      <c r="D119" s="3">
        <v>0.70000000000000007</v>
      </c>
      <c r="E119" s="3">
        <v>2.1</v>
      </c>
      <c r="F119" s="3">
        <v>1.7000000000000002</v>
      </c>
      <c r="G119" s="3">
        <v>1.246</v>
      </c>
      <c r="H119" s="3">
        <v>0.76500000000000001</v>
      </c>
      <c r="I119" s="3">
        <v>1.0389999999999999</v>
      </c>
      <c r="J119" s="3">
        <v>7.1999999999999995E-2</v>
      </c>
      <c r="K119" s="3">
        <v>0.21229999999999999</v>
      </c>
      <c r="L119" s="3">
        <v>0.437</v>
      </c>
      <c r="M119" s="3">
        <v>0.26300000000000001</v>
      </c>
      <c r="N119" s="3">
        <v>0.28399999999999997</v>
      </c>
      <c r="O119" s="3">
        <v>0.19400000000000001</v>
      </c>
      <c r="P119" s="3">
        <v>0.3543</v>
      </c>
      <c r="Q119" s="3">
        <v>0.30399400000000004</v>
      </c>
      <c r="R119" s="3">
        <v>1.9910000000000001</v>
      </c>
      <c r="S119" s="3">
        <v>2.6429229999999997</v>
      </c>
      <c r="T119" s="3">
        <v>3.69</v>
      </c>
      <c r="U119" s="3">
        <v>2.9539050000000002</v>
      </c>
      <c r="V119" s="3">
        <v>2.859</v>
      </c>
      <c r="W119" s="3">
        <v>3.3889999999999998</v>
      </c>
      <c r="X119" s="3">
        <v>3.3260000000000001</v>
      </c>
      <c r="Y119" s="3">
        <v>3.2879999999999998</v>
      </c>
      <c r="Z119" s="3">
        <v>1.8129999999999999</v>
      </c>
      <c r="AA119" s="4">
        <v>0.78300000000000003</v>
      </c>
    </row>
    <row r="120" spans="1:27">
      <c r="A120" s="27"/>
      <c r="B120" t="s">
        <v>15</v>
      </c>
      <c r="C120">
        <v>6.4870000000000001</v>
      </c>
      <c r="D120" s="3">
        <v>0.70000000000000007</v>
      </c>
      <c r="E120" s="3">
        <v>1.9</v>
      </c>
      <c r="F120" s="3">
        <v>1.7999999999999998</v>
      </c>
      <c r="G120" s="3">
        <v>1.302</v>
      </c>
      <c r="H120" s="3">
        <v>0.61399999999999999</v>
      </c>
      <c r="I120" s="3">
        <v>0.59599999999999997</v>
      </c>
      <c r="J120" s="3">
        <v>0.109</v>
      </c>
      <c r="K120" s="3">
        <v>0.20399999999999999</v>
      </c>
      <c r="L120" s="3">
        <v>0.432</v>
      </c>
      <c r="M120" s="3">
        <v>0.13</v>
      </c>
      <c r="N120" s="3">
        <v>0.40400000000000003</v>
      </c>
      <c r="O120" s="3">
        <v>0.29099999999999998</v>
      </c>
      <c r="P120" s="3">
        <v>0.35599999999999998</v>
      </c>
      <c r="Q120" s="3">
        <v>0.25800599999999996</v>
      </c>
      <c r="R120" s="3">
        <v>1.726</v>
      </c>
      <c r="S120" s="3">
        <v>2.5058609999999999</v>
      </c>
      <c r="T120" s="3">
        <v>3.3940000000000001</v>
      </c>
      <c r="U120" s="3">
        <v>2.8636010000000001</v>
      </c>
      <c r="V120" s="3">
        <v>2.7240000000000002</v>
      </c>
      <c r="W120" s="3">
        <v>2.802</v>
      </c>
      <c r="X120" s="3">
        <v>3.456</v>
      </c>
      <c r="Y120" s="3">
        <v>3.7410000000000001</v>
      </c>
      <c r="Z120" s="3">
        <v>2.3769999999999998</v>
      </c>
      <c r="AA120" s="4">
        <v>0.434</v>
      </c>
    </row>
    <row r="121" spans="1:27">
      <c r="A121" s="27" t="s">
        <v>109</v>
      </c>
      <c r="B121" t="s">
        <v>16</v>
      </c>
      <c r="C121">
        <v>6.4870000000000001</v>
      </c>
      <c r="D121" s="3">
        <v>1.5</v>
      </c>
      <c r="E121" s="3">
        <v>1.2</v>
      </c>
      <c r="F121" s="3">
        <v>0.5</v>
      </c>
      <c r="G121" s="3">
        <v>0.12</v>
      </c>
      <c r="H121" s="3">
        <v>0.125</v>
      </c>
      <c r="I121" s="3">
        <v>0.218</v>
      </c>
      <c r="J121" s="3">
        <v>0.151</v>
      </c>
      <c r="K121" s="3">
        <v>0.251</v>
      </c>
      <c r="L121" s="3">
        <v>0.54600000000000004</v>
      </c>
      <c r="M121" s="3">
        <v>0.35</v>
      </c>
      <c r="N121" s="3">
        <v>0.29799999999999999</v>
      </c>
      <c r="O121" s="3">
        <v>0.45800000000000002</v>
      </c>
      <c r="P121" s="3">
        <v>0.21</v>
      </c>
      <c r="Q121" s="3">
        <v>0.206012</v>
      </c>
      <c r="R121" s="3">
        <v>1.8140000000000001</v>
      </c>
      <c r="S121" s="3">
        <v>3.3517299999999999</v>
      </c>
      <c r="T121" s="3">
        <v>3.3780000000000001</v>
      </c>
      <c r="U121" s="3">
        <v>3.2348159999999999</v>
      </c>
      <c r="V121" s="3">
        <v>1.8120000000000001</v>
      </c>
      <c r="W121" s="3" t="s">
        <v>23</v>
      </c>
      <c r="X121" s="3">
        <v>2.0350000000000001</v>
      </c>
      <c r="Y121" s="3">
        <v>2.1659999999999999</v>
      </c>
      <c r="Z121" s="3">
        <v>2.9950000000000001</v>
      </c>
      <c r="AA121" s="4">
        <v>1.52</v>
      </c>
    </row>
    <row r="122" spans="1:27">
      <c r="A122" s="27"/>
      <c r="B122" t="s">
        <v>17</v>
      </c>
      <c r="C122">
        <v>6.4870000000000001</v>
      </c>
      <c r="D122" s="3">
        <v>0.5</v>
      </c>
      <c r="E122" s="3">
        <v>0.2</v>
      </c>
      <c r="F122" s="3">
        <v>0.1</v>
      </c>
      <c r="G122" s="3">
        <v>0.11899999999999999</v>
      </c>
      <c r="H122" s="3">
        <v>7.3999999999999996E-2</v>
      </c>
      <c r="I122" s="3">
        <v>0.106</v>
      </c>
      <c r="J122" s="3">
        <v>0.39600000000000002</v>
      </c>
      <c r="K122" s="3">
        <v>0.12</v>
      </c>
      <c r="L122" s="3">
        <v>0.2</v>
      </c>
      <c r="M122" s="3">
        <v>0.28000000000000003</v>
      </c>
      <c r="N122" s="3">
        <v>0.67100000000000004</v>
      </c>
      <c r="O122" s="3">
        <v>0.81200000000000006</v>
      </c>
      <c r="P122" s="3">
        <v>0.43</v>
      </c>
      <c r="Q122" s="3">
        <v>0.34621400000000002</v>
      </c>
      <c r="R122" s="3">
        <v>1.272</v>
      </c>
      <c r="S122" s="3">
        <v>3.208046</v>
      </c>
      <c r="T122" s="3">
        <v>3.3969999999999998</v>
      </c>
      <c r="U122" s="3" t="s">
        <v>23</v>
      </c>
      <c r="V122" s="3" t="s">
        <v>23</v>
      </c>
      <c r="W122" s="3" t="s">
        <v>23</v>
      </c>
      <c r="X122" s="3" t="s">
        <v>23</v>
      </c>
      <c r="Y122" s="3" t="s">
        <v>23</v>
      </c>
      <c r="Z122" s="3" t="s">
        <v>23</v>
      </c>
      <c r="AA122" s="4" t="s">
        <v>23</v>
      </c>
    </row>
    <row r="123" spans="1:27">
      <c r="A123" s="27"/>
      <c r="B123" t="s">
        <v>18</v>
      </c>
      <c r="C123">
        <v>6.4870000000000001</v>
      </c>
      <c r="D123" s="3">
        <v>0.5</v>
      </c>
      <c r="E123" s="3">
        <v>1</v>
      </c>
      <c r="F123" s="3">
        <v>0.1</v>
      </c>
      <c r="G123" s="3">
        <v>0.217</v>
      </c>
      <c r="H123" s="3">
        <v>0.20799999999999999</v>
      </c>
      <c r="I123" s="3">
        <v>0.13200000000000001</v>
      </c>
      <c r="J123" s="3">
        <v>0.127</v>
      </c>
      <c r="K123" s="3">
        <v>0.4</v>
      </c>
      <c r="L123" s="3">
        <v>0.309</v>
      </c>
      <c r="M123" s="3">
        <v>0.36</v>
      </c>
      <c r="N123" s="3">
        <v>0.56000000000000005</v>
      </c>
      <c r="O123" s="3">
        <v>0.55000000000000004</v>
      </c>
      <c r="P123" s="3">
        <v>0.23</v>
      </c>
      <c r="Q123" s="3">
        <v>0.29329300000000003</v>
      </c>
      <c r="R123" s="3">
        <v>1.804</v>
      </c>
      <c r="S123" s="3">
        <v>4.5117419999999999</v>
      </c>
      <c r="T123" s="3">
        <v>4.4870000000000001</v>
      </c>
      <c r="U123" s="3">
        <v>3.6399430000000002</v>
      </c>
      <c r="V123" s="3">
        <v>3.6960000000000002</v>
      </c>
      <c r="W123" s="3">
        <v>3.085</v>
      </c>
      <c r="X123" s="3">
        <v>3.4169999999999998</v>
      </c>
      <c r="Y123" s="3">
        <v>3.395</v>
      </c>
      <c r="Z123" s="3">
        <v>2.8690000000000002</v>
      </c>
      <c r="AA123" s="4">
        <v>1.98</v>
      </c>
    </row>
    <row r="124" spans="1:27">
      <c r="A124" s="27" t="s">
        <v>110</v>
      </c>
      <c r="B124" t="s">
        <v>19</v>
      </c>
      <c r="C124">
        <v>6.4870000000000001</v>
      </c>
      <c r="D124" s="3">
        <v>0.6</v>
      </c>
      <c r="E124" s="3">
        <v>2.7</v>
      </c>
      <c r="F124" s="3">
        <v>2.6</v>
      </c>
      <c r="G124" s="3">
        <v>1.738</v>
      </c>
      <c r="H124" s="3">
        <v>0.104</v>
      </c>
      <c r="I124" s="3">
        <v>1.234</v>
      </c>
      <c r="J124" s="3">
        <v>0.218</v>
      </c>
      <c r="K124" s="3">
        <v>0.30099999999999999</v>
      </c>
      <c r="L124" s="3">
        <v>0.27</v>
      </c>
      <c r="M124" s="3">
        <v>0.252</v>
      </c>
      <c r="N124" s="3">
        <v>0.34499999999999997</v>
      </c>
      <c r="O124" s="3">
        <v>0.34799999999999998</v>
      </c>
      <c r="P124" s="3">
        <v>0.3</v>
      </c>
      <c r="Q124" s="3">
        <v>0.218668</v>
      </c>
      <c r="R124" s="3">
        <v>1.712</v>
      </c>
      <c r="S124" s="3">
        <v>2.8477790000000001</v>
      </c>
      <c r="T124" s="3">
        <v>2.2450000000000001</v>
      </c>
      <c r="U124" s="3">
        <v>3.6636599999999997</v>
      </c>
      <c r="V124" s="3">
        <v>3.4540000000000002</v>
      </c>
      <c r="W124" s="3">
        <v>7.851</v>
      </c>
      <c r="X124" s="3">
        <v>2.4780000000000002</v>
      </c>
      <c r="Y124" s="3">
        <v>2.601</v>
      </c>
      <c r="Z124" s="3">
        <v>2.7829999999999999</v>
      </c>
      <c r="AA124" s="4">
        <v>1.04</v>
      </c>
    </row>
    <row r="125" spans="1:27">
      <c r="A125" s="27"/>
      <c r="B125" t="s">
        <v>20</v>
      </c>
      <c r="C125">
        <v>6.4870000000000001</v>
      </c>
      <c r="D125" s="3">
        <v>0.4</v>
      </c>
      <c r="E125" s="3">
        <v>2.6</v>
      </c>
      <c r="F125" s="3">
        <v>1.5</v>
      </c>
      <c r="G125" s="3">
        <v>1.361</v>
      </c>
      <c r="H125" s="3">
        <v>0.84799999999999998</v>
      </c>
      <c r="I125" s="3">
        <v>0.495</v>
      </c>
      <c r="J125" s="3">
        <v>0</v>
      </c>
      <c r="K125" s="3">
        <v>0.14000000000000001</v>
      </c>
      <c r="L125" s="3">
        <v>0.20499999999999999</v>
      </c>
      <c r="M125" s="3">
        <v>0.219</v>
      </c>
      <c r="N125" s="3">
        <v>0.23</v>
      </c>
      <c r="O125" s="3">
        <v>0.24299999999999999</v>
      </c>
      <c r="P125" s="3">
        <v>0.23899999999999999</v>
      </c>
      <c r="Q125" s="3">
        <v>0.28926600000000002</v>
      </c>
      <c r="R125" s="3">
        <v>1.014</v>
      </c>
      <c r="S125" s="3">
        <v>3.0474270000000003</v>
      </c>
      <c r="T125" s="3">
        <v>2.6739999999999999</v>
      </c>
      <c r="U125" s="3">
        <v>1.749247</v>
      </c>
      <c r="V125" s="3">
        <v>2.7989999999999999</v>
      </c>
      <c r="W125" s="3">
        <v>3.758</v>
      </c>
      <c r="X125" s="3">
        <v>4.6609999999999996</v>
      </c>
      <c r="Y125" s="3">
        <v>3.59</v>
      </c>
      <c r="Z125" s="3">
        <v>1.895</v>
      </c>
      <c r="AA125" s="4">
        <v>0.47199999999999998</v>
      </c>
    </row>
    <row r="126" spans="1:27">
      <c r="A126" s="27"/>
      <c r="B126" t="s">
        <v>21</v>
      </c>
      <c r="C126">
        <v>6.4870000000000001</v>
      </c>
      <c r="D126" s="3">
        <v>0.6</v>
      </c>
      <c r="E126" s="3">
        <v>1.9</v>
      </c>
      <c r="F126" s="3">
        <v>1.3</v>
      </c>
      <c r="G126" s="3">
        <v>1.597</v>
      </c>
      <c r="H126" s="3">
        <v>0.79900000000000004</v>
      </c>
      <c r="I126" s="3">
        <v>0.90500000000000003</v>
      </c>
      <c r="J126" s="3">
        <v>7.9000000000000001E-2</v>
      </c>
      <c r="K126" s="3">
        <v>9.2999999999999999E-2</v>
      </c>
      <c r="L126" s="3">
        <v>0.104</v>
      </c>
      <c r="M126" s="3">
        <v>0.23400000000000001</v>
      </c>
      <c r="N126" s="3">
        <v>0.313</v>
      </c>
      <c r="O126" s="3">
        <v>0.33800000000000002</v>
      </c>
      <c r="P126" s="3">
        <v>0.40300000000000002</v>
      </c>
      <c r="Q126" s="3">
        <v>0.22631499999999999</v>
      </c>
      <c r="R126" s="3">
        <v>1.728</v>
      </c>
      <c r="S126" s="3">
        <v>3.2192099999999999</v>
      </c>
      <c r="T126" s="3">
        <v>1.8340000000000001</v>
      </c>
      <c r="U126" s="3">
        <v>2.2897720000000001</v>
      </c>
      <c r="V126" s="3">
        <v>3.0830000000000002</v>
      </c>
      <c r="W126" s="3" t="s">
        <v>23</v>
      </c>
      <c r="X126" s="3">
        <v>3.9740000000000002</v>
      </c>
      <c r="Y126" s="3">
        <v>3.74</v>
      </c>
      <c r="Z126" s="3">
        <v>1.7989999999999999</v>
      </c>
      <c r="AA126" s="4">
        <v>0.35599999999999998</v>
      </c>
    </row>
    <row r="127" spans="1:27">
      <c r="D127" s="3"/>
      <c r="F127" s="3"/>
      <c r="G127" s="3"/>
    </row>
    <row r="128" spans="1:27">
      <c r="B128" t="s">
        <v>24</v>
      </c>
      <c r="C128">
        <v>0</v>
      </c>
      <c r="D128">
        <v>7</v>
      </c>
      <c r="E128">
        <v>9</v>
      </c>
      <c r="F128">
        <v>13</v>
      </c>
      <c r="G128">
        <v>21</v>
      </c>
      <c r="H128">
        <v>27</v>
      </c>
      <c r="I128">
        <v>34</v>
      </c>
      <c r="J128">
        <v>43</v>
      </c>
      <c r="K128">
        <v>49</v>
      </c>
      <c r="L128">
        <v>55</v>
      </c>
      <c r="M128">
        <v>63</v>
      </c>
      <c r="N128">
        <v>69</v>
      </c>
      <c r="O128">
        <v>77</v>
      </c>
      <c r="P128">
        <v>83</v>
      </c>
      <c r="Q128">
        <v>91</v>
      </c>
      <c r="R128">
        <v>93</v>
      </c>
      <c r="S128">
        <v>95</v>
      </c>
      <c r="T128">
        <v>97</v>
      </c>
      <c r="U128">
        <v>99</v>
      </c>
      <c r="V128">
        <v>101</v>
      </c>
      <c r="W128">
        <v>103</v>
      </c>
      <c r="X128">
        <v>105</v>
      </c>
      <c r="Y128">
        <v>107</v>
      </c>
      <c r="Z128">
        <v>113</v>
      </c>
      <c r="AA128">
        <v>120</v>
      </c>
    </row>
    <row r="129" spans="1:27">
      <c r="A129" s="27" t="s">
        <v>108</v>
      </c>
      <c r="B129" t="s">
        <v>13</v>
      </c>
      <c r="C129">
        <v>2.2877999999999998</v>
      </c>
      <c r="D129">
        <v>1.3</v>
      </c>
      <c r="E129">
        <v>2.1</v>
      </c>
      <c r="F129">
        <v>1.6</v>
      </c>
      <c r="G129">
        <v>2.04</v>
      </c>
      <c r="H129">
        <v>0.71199999999999997</v>
      </c>
      <c r="I129">
        <v>0.48299999999999998</v>
      </c>
      <c r="J129">
        <v>0.86399999999999999</v>
      </c>
      <c r="K129" s="4">
        <v>0.15429999999999999</v>
      </c>
      <c r="L129" s="4">
        <v>9.6820000000000003E-2</v>
      </c>
      <c r="M129" s="4">
        <v>0.26200000000000001</v>
      </c>
      <c r="N129" s="4">
        <v>0.26300000000000001</v>
      </c>
      <c r="O129">
        <v>0.16700000000000001</v>
      </c>
      <c r="P129" s="4">
        <v>0.17599999999999999</v>
      </c>
      <c r="Q129">
        <v>0</v>
      </c>
      <c r="R129">
        <v>1.4710000000000001</v>
      </c>
      <c r="S129">
        <v>2.0708859999999998</v>
      </c>
      <c r="T129">
        <v>2.9550000000000001</v>
      </c>
      <c r="U129">
        <v>2.4455590000000003</v>
      </c>
      <c r="V129">
        <v>1.2869999999999999</v>
      </c>
      <c r="W129">
        <v>0.42599999999999999</v>
      </c>
      <c r="X129">
        <v>0.80300000000000005</v>
      </c>
      <c r="Y129">
        <v>0.49399999999999999</v>
      </c>
      <c r="Z129">
        <v>1.4319999999999999</v>
      </c>
      <c r="AA129">
        <v>0.38400000000000001</v>
      </c>
    </row>
    <row r="130" spans="1:27">
      <c r="A130" s="27"/>
      <c r="B130" t="s">
        <v>14</v>
      </c>
      <c r="C130">
        <v>2.2877999999999998</v>
      </c>
      <c r="D130">
        <v>0.8</v>
      </c>
      <c r="E130">
        <v>2.4</v>
      </c>
      <c r="F130">
        <v>1.9</v>
      </c>
      <c r="G130">
        <v>1.0469999999999999</v>
      </c>
      <c r="H130">
        <v>0.55000000000000004</v>
      </c>
      <c r="I130">
        <v>0.53300000000000003</v>
      </c>
      <c r="J130">
        <v>0.49399999999999999</v>
      </c>
      <c r="K130" s="4">
        <v>0.23430000000000001</v>
      </c>
      <c r="L130" s="4">
        <v>0.373</v>
      </c>
      <c r="M130" s="4">
        <v>0.14599999999999999</v>
      </c>
      <c r="N130" s="4">
        <v>0.36430000000000001</v>
      </c>
      <c r="O130">
        <v>0.11799999999999999</v>
      </c>
      <c r="P130" s="4">
        <v>6.3E-2</v>
      </c>
      <c r="Q130">
        <v>0.19264300000000001</v>
      </c>
      <c r="R130">
        <v>1.744</v>
      </c>
      <c r="S130">
        <v>2.0160499999999999</v>
      </c>
      <c r="T130">
        <v>3.109</v>
      </c>
      <c r="U130">
        <v>2.2211810000000001</v>
      </c>
      <c r="V130">
        <v>1.3620000000000001</v>
      </c>
      <c r="W130">
        <v>0.47</v>
      </c>
      <c r="X130">
        <v>0.72799999999999998</v>
      </c>
      <c r="Y130">
        <v>0.59899999999999998</v>
      </c>
      <c r="Z130">
        <v>1.1559999999999999</v>
      </c>
      <c r="AA130">
        <v>0.84199999999999997</v>
      </c>
    </row>
    <row r="131" spans="1:27">
      <c r="A131" s="27"/>
      <c r="B131" s="3" t="s">
        <v>15</v>
      </c>
      <c r="C131">
        <v>2.2877999999999998</v>
      </c>
      <c r="D131">
        <v>0.89999999999999991</v>
      </c>
      <c r="E131">
        <v>2.2999999999999998</v>
      </c>
      <c r="F131">
        <v>2.1999999999999997</v>
      </c>
      <c r="G131">
        <v>1.0740000000000001</v>
      </c>
      <c r="H131">
        <v>0.46500000000000002</v>
      </c>
      <c r="I131">
        <v>0.54700000000000004</v>
      </c>
      <c r="J131">
        <v>0.80800000000000005</v>
      </c>
      <c r="K131" s="4">
        <v>0.20200000000000001</v>
      </c>
      <c r="L131" s="4">
        <v>0.24</v>
      </c>
      <c r="M131" s="4">
        <v>0.01</v>
      </c>
      <c r="N131" s="4">
        <v>0.20399999999999999</v>
      </c>
      <c r="O131">
        <v>0.122</v>
      </c>
      <c r="P131" s="4">
        <v>0.25</v>
      </c>
      <c r="Q131">
        <v>0.13052</v>
      </c>
      <c r="R131">
        <v>1.806</v>
      </c>
      <c r="S131">
        <v>1.812754</v>
      </c>
      <c r="T131">
        <v>3.1659999999999999</v>
      </c>
      <c r="U131">
        <v>2.1233610000000001</v>
      </c>
      <c r="V131">
        <v>2.1179999999999999</v>
      </c>
      <c r="W131">
        <v>1.893</v>
      </c>
      <c r="X131">
        <v>2.161</v>
      </c>
      <c r="Y131">
        <v>1.429</v>
      </c>
      <c r="Z131">
        <v>1.595</v>
      </c>
      <c r="AA131">
        <v>0.92100000000000004</v>
      </c>
    </row>
    <row r="132" spans="1:27">
      <c r="A132" s="27" t="s">
        <v>109</v>
      </c>
      <c r="B132" s="4" t="s">
        <v>16</v>
      </c>
      <c r="C132">
        <v>2.2877999999999998</v>
      </c>
      <c r="D132">
        <v>0.9</v>
      </c>
      <c r="E132">
        <v>0.6</v>
      </c>
      <c r="F132">
        <v>0.4</v>
      </c>
      <c r="G132">
        <v>0</v>
      </c>
      <c r="H132">
        <v>0</v>
      </c>
      <c r="I132">
        <v>6.2E-2</v>
      </c>
      <c r="J132">
        <v>7.5999999999999998E-2</v>
      </c>
      <c r="K132" s="4">
        <v>0.14319999999999999</v>
      </c>
      <c r="L132" s="4">
        <v>0.159</v>
      </c>
      <c r="M132" s="4">
        <v>0.20799999999999999</v>
      </c>
      <c r="N132" s="4">
        <v>0.23599999999999999</v>
      </c>
      <c r="O132">
        <v>0.2</v>
      </c>
      <c r="P132" s="4">
        <v>0.14299999999999999</v>
      </c>
      <c r="Q132">
        <v>8.8331000000000007E-2</v>
      </c>
      <c r="R132">
        <v>1.9930000000000001</v>
      </c>
      <c r="S132">
        <v>1.9860239999999998</v>
      </c>
      <c r="T132">
        <v>2.2610000000000001</v>
      </c>
      <c r="U132">
        <v>2.1074220000000001</v>
      </c>
      <c r="V132">
        <v>1.2150000000000001</v>
      </c>
      <c r="W132" t="s">
        <v>23</v>
      </c>
      <c r="X132">
        <v>1.901</v>
      </c>
      <c r="Y132">
        <v>1.321</v>
      </c>
      <c r="Z132">
        <v>1.546</v>
      </c>
      <c r="AA132">
        <v>1.5940000000000001</v>
      </c>
    </row>
    <row r="133" spans="1:27">
      <c r="A133" s="27"/>
      <c r="B133" s="4" t="s">
        <v>17</v>
      </c>
      <c r="C133">
        <v>2.2877999999999998</v>
      </c>
      <c r="D133">
        <v>0.8</v>
      </c>
      <c r="E133">
        <v>0.4</v>
      </c>
      <c r="F133">
        <v>0.3</v>
      </c>
      <c r="G133">
        <v>0</v>
      </c>
      <c r="H133">
        <v>0</v>
      </c>
      <c r="I133">
        <v>0</v>
      </c>
      <c r="J133">
        <v>0.24199999999999999</v>
      </c>
      <c r="K133" s="4">
        <v>0</v>
      </c>
      <c r="L133" s="4">
        <v>0</v>
      </c>
      <c r="M133" s="4">
        <v>0.19</v>
      </c>
      <c r="N133" s="4">
        <v>2.3E-2</v>
      </c>
      <c r="O133">
        <v>0</v>
      </c>
      <c r="P133" s="4">
        <v>0.15</v>
      </c>
      <c r="Q133">
        <v>0.119015</v>
      </c>
      <c r="R133">
        <v>1.419</v>
      </c>
      <c r="S133">
        <v>2.3943359999999996</v>
      </c>
      <c r="T133">
        <v>2.556</v>
      </c>
      <c r="U133" t="s">
        <v>23</v>
      </c>
      <c r="V133" t="s">
        <v>23</v>
      </c>
      <c r="W133" t="s">
        <v>23</v>
      </c>
      <c r="X133" t="s">
        <v>23</v>
      </c>
      <c r="Y133" t="s">
        <v>23</v>
      </c>
      <c r="Z133" t="s">
        <v>23</v>
      </c>
      <c r="AA133" s="4" t="s">
        <v>23</v>
      </c>
    </row>
    <row r="134" spans="1:27">
      <c r="A134" s="27"/>
      <c r="B134" s="4" t="s">
        <v>18</v>
      </c>
      <c r="C134">
        <v>2.2877999999999998</v>
      </c>
      <c r="D134">
        <v>0.8</v>
      </c>
      <c r="E134">
        <v>0.4</v>
      </c>
      <c r="F134">
        <v>0.3</v>
      </c>
      <c r="G134">
        <v>0</v>
      </c>
      <c r="H134">
        <v>0</v>
      </c>
      <c r="I134">
        <v>0</v>
      </c>
      <c r="J134">
        <v>8.3000000000000004E-2</v>
      </c>
      <c r="K134" s="4">
        <v>0.32100000000000001</v>
      </c>
      <c r="L134" s="4">
        <v>0.20399999999999999</v>
      </c>
      <c r="M134" s="4">
        <v>0.14000000000000001</v>
      </c>
      <c r="N134" s="4">
        <v>3.2000000000000001E-2</v>
      </c>
      <c r="O134">
        <v>0</v>
      </c>
      <c r="P134" s="4">
        <v>0.108</v>
      </c>
      <c r="Q134">
        <v>8.4971000000000005E-2</v>
      </c>
      <c r="R134">
        <v>2.1659999999999999</v>
      </c>
      <c r="S134">
        <v>3.8822939999999999</v>
      </c>
      <c r="T134">
        <v>4.1909999999999998</v>
      </c>
      <c r="U134">
        <v>2.7898589999999999</v>
      </c>
      <c r="V134">
        <v>2.2480000000000002</v>
      </c>
      <c r="W134">
        <v>2.1269999999999998</v>
      </c>
      <c r="X134">
        <v>2.1680000000000001</v>
      </c>
      <c r="Y134">
        <v>2.3330000000000002</v>
      </c>
      <c r="Z134">
        <v>1.7649999999999999</v>
      </c>
      <c r="AA134" s="4">
        <v>1.3580000000000001</v>
      </c>
    </row>
    <row r="135" spans="1:27">
      <c r="A135" s="27" t="s">
        <v>110</v>
      </c>
      <c r="B135" s="4" t="s">
        <v>19</v>
      </c>
      <c r="C135">
        <v>2.2877999999999998</v>
      </c>
      <c r="D135">
        <v>1.0999999999999999</v>
      </c>
      <c r="E135">
        <v>3.7</v>
      </c>
      <c r="F135">
        <v>3.3000000000000003</v>
      </c>
      <c r="G135">
        <v>1.7490000000000001</v>
      </c>
      <c r="H135">
        <v>0</v>
      </c>
      <c r="I135">
        <v>0.93799999999999994</v>
      </c>
      <c r="J135">
        <v>1.47</v>
      </c>
      <c r="K135" s="4">
        <v>0.24099999999999999</v>
      </c>
      <c r="L135" s="4">
        <v>0.17399999999999999</v>
      </c>
      <c r="M135" s="4">
        <v>0.21</v>
      </c>
      <c r="N135" s="4">
        <v>0.20899999999999999</v>
      </c>
      <c r="O135">
        <v>0</v>
      </c>
      <c r="P135" s="4">
        <v>8.3000000000000004E-2</v>
      </c>
      <c r="Q135">
        <v>8.4801000000000001E-2</v>
      </c>
      <c r="R135">
        <v>2.3149999999999999</v>
      </c>
      <c r="S135">
        <v>3.2228300000000001</v>
      </c>
      <c r="T135">
        <v>2.9750000000000001</v>
      </c>
      <c r="U135">
        <v>2.431991</v>
      </c>
      <c r="V135">
        <v>0.76200000000000001</v>
      </c>
      <c r="W135">
        <v>0.54700000000000004</v>
      </c>
      <c r="X135">
        <v>0.40899999999999997</v>
      </c>
      <c r="Y135">
        <v>0.61099999999999999</v>
      </c>
      <c r="Z135">
        <v>1.4239999999999999</v>
      </c>
      <c r="AA135" s="4">
        <v>1.03</v>
      </c>
    </row>
    <row r="136" spans="1:27">
      <c r="A136" s="27"/>
      <c r="B136" s="4" t="s">
        <v>20</v>
      </c>
      <c r="C136">
        <v>2.2877999999999998</v>
      </c>
      <c r="D136">
        <v>0.8</v>
      </c>
      <c r="E136">
        <v>4.2</v>
      </c>
      <c r="F136">
        <v>2</v>
      </c>
      <c r="G136">
        <v>1.0349999999999999</v>
      </c>
      <c r="H136">
        <v>0.71399999999999997</v>
      </c>
      <c r="I136">
        <v>0.42399999999999999</v>
      </c>
      <c r="J136">
        <v>0.73899999999999999</v>
      </c>
      <c r="K136" s="4">
        <v>0.40200000000000002</v>
      </c>
      <c r="L136" s="4">
        <v>0.20899999999999999</v>
      </c>
      <c r="M136" s="4">
        <v>0.187</v>
      </c>
      <c r="N136" s="4">
        <v>0.17299999999999999</v>
      </c>
      <c r="O136">
        <v>0.47799999999999998</v>
      </c>
      <c r="P136">
        <v>0.34100000000000003</v>
      </c>
      <c r="Q136">
        <v>8.9813000000000004E-2</v>
      </c>
      <c r="R136">
        <v>1.3089999999999999</v>
      </c>
      <c r="S136">
        <v>2.556171</v>
      </c>
      <c r="T136">
        <v>2.9039999999999999</v>
      </c>
      <c r="U136">
        <v>2.2245490000000001</v>
      </c>
      <c r="V136">
        <v>1.198</v>
      </c>
      <c r="W136">
        <v>0.52900000000000003</v>
      </c>
      <c r="X136">
        <v>0.5</v>
      </c>
      <c r="Y136">
        <v>0.45100000000000001</v>
      </c>
      <c r="Z136">
        <v>1.2390000000000001</v>
      </c>
      <c r="AA136" s="4">
        <v>0.58199999999999996</v>
      </c>
    </row>
    <row r="137" spans="1:27">
      <c r="A137" s="27"/>
      <c r="B137" s="4" t="s">
        <v>21</v>
      </c>
      <c r="C137">
        <v>2.2877999999999998</v>
      </c>
      <c r="D137">
        <v>0.89999999999999991</v>
      </c>
      <c r="E137">
        <v>3.9</v>
      </c>
      <c r="F137">
        <v>3.1</v>
      </c>
      <c r="G137">
        <v>1.768</v>
      </c>
      <c r="H137">
        <v>0.67700000000000005</v>
      </c>
      <c r="I137">
        <v>0.68300000000000005</v>
      </c>
      <c r="J137">
        <v>0.77600000000000002</v>
      </c>
      <c r="K137" s="4">
        <v>0.46200000000000002</v>
      </c>
      <c r="L137" s="4">
        <v>0.433</v>
      </c>
      <c r="M137" s="4">
        <v>0.27200000000000002</v>
      </c>
      <c r="N137" s="4">
        <v>3.2000000000000001E-2</v>
      </c>
      <c r="O137">
        <v>0.79400000000000004</v>
      </c>
      <c r="P137" s="4">
        <v>0.13</v>
      </c>
      <c r="Q137">
        <v>0.116434</v>
      </c>
      <c r="R137">
        <v>1.9670000000000001</v>
      </c>
      <c r="S137">
        <v>2.972156</v>
      </c>
      <c r="T137">
        <v>2.786</v>
      </c>
      <c r="U137">
        <v>1.5754900000000001</v>
      </c>
      <c r="V137">
        <v>0.55300000000000005</v>
      </c>
      <c r="W137" t="s">
        <v>23</v>
      </c>
      <c r="X137">
        <v>0.33600000000000002</v>
      </c>
      <c r="Y137">
        <v>0.42299999999999999</v>
      </c>
      <c r="Z137">
        <v>1.3009999999999999</v>
      </c>
      <c r="AA137" s="4">
        <v>0.84009999999999996</v>
      </c>
    </row>
    <row r="138" spans="1:27">
      <c r="B138" s="4"/>
      <c r="K138" s="4"/>
      <c r="L138" s="4"/>
      <c r="M138" s="4"/>
      <c r="N138" s="4"/>
      <c r="P138" s="4"/>
    </row>
    <row r="139" spans="1:27">
      <c r="B139" s="3" t="s">
        <v>25</v>
      </c>
      <c r="C139">
        <v>0</v>
      </c>
      <c r="D139">
        <v>7</v>
      </c>
      <c r="E139">
        <v>9</v>
      </c>
      <c r="F139">
        <v>13</v>
      </c>
      <c r="G139">
        <v>21</v>
      </c>
      <c r="H139">
        <v>27</v>
      </c>
      <c r="I139">
        <v>34</v>
      </c>
      <c r="J139">
        <v>43</v>
      </c>
      <c r="K139">
        <v>49</v>
      </c>
      <c r="L139">
        <v>55</v>
      </c>
      <c r="M139">
        <v>63</v>
      </c>
      <c r="N139">
        <v>69</v>
      </c>
      <c r="O139">
        <v>77</v>
      </c>
      <c r="P139">
        <v>83</v>
      </c>
      <c r="Q139">
        <v>91</v>
      </c>
      <c r="R139">
        <v>93</v>
      </c>
      <c r="S139">
        <v>95</v>
      </c>
      <c r="T139">
        <v>97</v>
      </c>
      <c r="U139">
        <v>99</v>
      </c>
      <c r="V139">
        <v>101</v>
      </c>
      <c r="W139">
        <v>103</v>
      </c>
      <c r="X139">
        <v>105</v>
      </c>
      <c r="Y139">
        <v>107</v>
      </c>
      <c r="Z139">
        <v>113</v>
      </c>
      <c r="AA139">
        <v>120</v>
      </c>
    </row>
    <row r="140" spans="1:27">
      <c r="A140" s="27" t="s">
        <v>108</v>
      </c>
      <c r="B140" s="4" t="s">
        <v>13</v>
      </c>
      <c r="C140">
        <v>1.3587</v>
      </c>
      <c r="D140" s="3">
        <v>2.4</v>
      </c>
      <c r="E140" s="3">
        <v>2.1</v>
      </c>
      <c r="F140" s="3">
        <v>2.2999999999999998</v>
      </c>
      <c r="G140" s="3">
        <v>0.25600000000000001</v>
      </c>
      <c r="H140" s="3">
        <v>0.13300000000000001</v>
      </c>
      <c r="I140" s="3">
        <v>0.111</v>
      </c>
      <c r="J140" s="3">
        <v>0.193</v>
      </c>
      <c r="K140" s="4">
        <v>0</v>
      </c>
      <c r="L140" s="4">
        <v>0.12</v>
      </c>
      <c r="M140" s="4">
        <v>0.3</v>
      </c>
      <c r="N140" s="4">
        <v>0</v>
      </c>
      <c r="O140" s="3">
        <v>0</v>
      </c>
      <c r="P140" s="4">
        <v>0.215</v>
      </c>
      <c r="Q140" s="3">
        <v>8.2004000000000007E-2</v>
      </c>
      <c r="R140" s="3">
        <v>0.40100000000000002</v>
      </c>
      <c r="S140" s="3">
        <v>0.16956200000000002</v>
      </c>
      <c r="T140" s="3">
        <v>0.39300000000000002</v>
      </c>
      <c r="U140" s="3">
        <v>0.142792</v>
      </c>
      <c r="V140" s="3">
        <v>0.316</v>
      </c>
      <c r="W140" s="3">
        <v>0.28799999999999998</v>
      </c>
      <c r="X140" s="3">
        <v>0.53100000000000003</v>
      </c>
      <c r="Y140" s="3">
        <v>0.70699999999999996</v>
      </c>
      <c r="Z140" s="3">
        <v>0.55100000000000005</v>
      </c>
      <c r="AA140" s="4">
        <v>0.13500000000000001</v>
      </c>
    </row>
    <row r="141" spans="1:27">
      <c r="A141" s="27"/>
      <c r="B141" s="4" t="s">
        <v>14</v>
      </c>
      <c r="C141">
        <v>1.3587</v>
      </c>
      <c r="D141" s="3">
        <v>2.4</v>
      </c>
      <c r="E141" s="3">
        <v>1.9</v>
      </c>
      <c r="F141" s="3">
        <v>2</v>
      </c>
      <c r="G141" s="3">
        <v>0.17100000000000001</v>
      </c>
      <c r="H141" s="3">
        <v>0.109</v>
      </c>
      <c r="I141" s="3">
        <v>0.121</v>
      </c>
      <c r="J141" s="3">
        <v>0.121</v>
      </c>
      <c r="K141" s="4">
        <v>0</v>
      </c>
      <c r="L141" s="4">
        <v>0</v>
      </c>
      <c r="M141" s="4">
        <v>0.1</v>
      </c>
      <c r="N141" s="4">
        <v>0</v>
      </c>
      <c r="O141" s="3">
        <v>0</v>
      </c>
      <c r="P141" s="4">
        <v>0</v>
      </c>
      <c r="Q141" s="3">
        <v>0</v>
      </c>
      <c r="R141" s="3">
        <v>0.161</v>
      </c>
      <c r="S141" s="3">
        <v>0.12857400000000002</v>
      </c>
      <c r="T141" s="3">
        <v>0.38200000000000001</v>
      </c>
      <c r="U141" s="3">
        <v>0.13642099999999999</v>
      </c>
      <c r="V141" s="3">
        <v>0.33900000000000002</v>
      </c>
      <c r="W141" s="3">
        <v>0.24399999999999999</v>
      </c>
      <c r="X141" s="3">
        <v>0.48199999999999998</v>
      </c>
      <c r="Y141" s="3">
        <v>0.99099999999999999</v>
      </c>
      <c r="Z141" s="3">
        <v>0.504</v>
      </c>
      <c r="AA141" s="4">
        <v>0</v>
      </c>
    </row>
    <row r="142" spans="1:27">
      <c r="A142" s="27"/>
      <c r="B142" s="4" t="s">
        <v>15</v>
      </c>
      <c r="C142">
        <v>1.3587</v>
      </c>
      <c r="D142" s="3">
        <v>2.1999999999999997</v>
      </c>
      <c r="E142" s="3">
        <v>1.5</v>
      </c>
      <c r="F142" s="3">
        <v>1.7000000000000002</v>
      </c>
      <c r="G142" s="3">
        <v>0.14499999999999999</v>
      </c>
      <c r="H142" s="3">
        <v>9.2999999999999999E-2</v>
      </c>
      <c r="I142" s="3">
        <v>0.123</v>
      </c>
      <c r="J142" s="3">
        <v>0.19</v>
      </c>
      <c r="K142" s="4">
        <v>0.1</v>
      </c>
      <c r="L142" s="4">
        <v>0</v>
      </c>
      <c r="M142" s="3">
        <v>0</v>
      </c>
      <c r="N142" s="3">
        <v>0</v>
      </c>
      <c r="O142" s="3">
        <v>0</v>
      </c>
      <c r="P142" s="3">
        <v>0</v>
      </c>
      <c r="Q142" s="3">
        <v>3.5012999999999996E-2</v>
      </c>
      <c r="R142" s="3">
        <v>0.125</v>
      </c>
      <c r="S142" s="3">
        <v>0.13744100000000001</v>
      </c>
      <c r="T142" s="3">
        <v>0.43099999999999999</v>
      </c>
      <c r="U142" s="3">
        <v>0.131656</v>
      </c>
      <c r="V142" s="3">
        <v>0.441</v>
      </c>
      <c r="W142" s="3">
        <v>0.245</v>
      </c>
      <c r="X142" s="3">
        <v>0.58799999999999997</v>
      </c>
      <c r="Y142" s="3">
        <v>0.98699999999999999</v>
      </c>
      <c r="Z142" s="3">
        <v>0.59</v>
      </c>
      <c r="AA142" s="4">
        <v>0.35</v>
      </c>
    </row>
    <row r="143" spans="1:27">
      <c r="A143" s="27" t="s">
        <v>109</v>
      </c>
      <c r="B143" s="4" t="s">
        <v>16</v>
      </c>
      <c r="C143">
        <v>1.3587</v>
      </c>
      <c r="D143" s="3">
        <v>2.1999999999999997</v>
      </c>
      <c r="E143" s="3">
        <v>2.1</v>
      </c>
      <c r="F143" s="3">
        <v>1.4000000000000001</v>
      </c>
      <c r="G143" s="3">
        <v>0.159</v>
      </c>
      <c r="H143" s="3">
        <v>5.6000000000000001E-2</v>
      </c>
      <c r="I143" s="3">
        <v>0.04</v>
      </c>
      <c r="J143" s="3">
        <v>6.3E-2</v>
      </c>
      <c r="K143" s="4">
        <v>0</v>
      </c>
      <c r="L143" s="3">
        <v>0</v>
      </c>
      <c r="M143" s="3">
        <v>0</v>
      </c>
      <c r="N143" s="3">
        <v>0</v>
      </c>
      <c r="O143">
        <v>0</v>
      </c>
      <c r="P143" s="3">
        <v>0</v>
      </c>
      <c r="Q143" s="3">
        <v>0</v>
      </c>
      <c r="R143">
        <v>0</v>
      </c>
      <c r="S143" s="3">
        <v>0</v>
      </c>
      <c r="T143" s="3">
        <v>1.8879999999999999</v>
      </c>
      <c r="U143" s="3">
        <v>0.164799</v>
      </c>
      <c r="V143" s="3">
        <v>0.125</v>
      </c>
      <c r="W143" t="s">
        <v>23</v>
      </c>
      <c r="X143" s="3">
        <v>0.253</v>
      </c>
      <c r="Y143" s="3">
        <v>0.29699999999999999</v>
      </c>
      <c r="Z143" s="3">
        <v>0.42099999999999999</v>
      </c>
      <c r="AA143" s="4">
        <v>0.31</v>
      </c>
    </row>
    <row r="144" spans="1:27">
      <c r="A144" s="27"/>
      <c r="B144" s="4" t="s">
        <v>17</v>
      </c>
      <c r="C144">
        <v>1.3587</v>
      </c>
      <c r="D144" s="3">
        <v>2.1</v>
      </c>
      <c r="E144" s="3">
        <v>1.2</v>
      </c>
      <c r="F144" s="3">
        <v>1.5</v>
      </c>
      <c r="G144" s="3">
        <v>0</v>
      </c>
      <c r="H144" s="3">
        <v>0.97699999999999998</v>
      </c>
      <c r="I144" s="3">
        <v>1.0249999999999999</v>
      </c>
      <c r="J144" s="3">
        <v>0.221</v>
      </c>
      <c r="K144" s="3">
        <v>0</v>
      </c>
      <c r="L144" s="3">
        <v>0.35599999999999998</v>
      </c>
      <c r="M144" s="3">
        <v>0</v>
      </c>
      <c r="N144" s="3">
        <v>0</v>
      </c>
      <c r="O144" s="3">
        <v>0</v>
      </c>
      <c r="P144" s="3">
        <v>0</v>
      </c>
      <c r="Q144" s="3">
        <v>0</v>
      </c>
      <c r="R144" s="3">
        <v>0.14299999999999999</v>
      </c>
      <c r="S144" s="3">
        <v>0</v>
      </c>
      <c r="T144" s="3">
        <v>1.339</v>
      </c>
      <c r="U144" t="s">
        <v>23</v>
      </c>
      <c r="V144" t="s">
        <v>23</v>
      </c>
      <c r="W144" t="s">
        <v>23</v>
      </c>
      <c r="X144" t="s">
        <v>23</v>
      </c>
      <c r="Y144" t="s">
        <v>23</v>
      </c>
      <c r="Z144" t="s">
        <v>23</v>
      </c>
      <c r="AA144" s="4" t="s">
        <v>23</v>
      </c>
    </row>
    <row r="145" spans="1:27">
      <c r="A145" s="27"/>
      <c r="B145" s="4" t="s">
        <v>18</v>
      </c>
      <c r="C145">
        <v>1.3587</v>
      </c>
      <c r="D145" s="3">
        <v>2.1</v>
      </c>
      <c r="E145" s="3">
        <v>1.4</v>
      </c>
      <c r="F145" s="3">
        <v>1.5</v>
      </c>
      <c r="G145" s="3">
        <v>0</v>
      </c>
      <c r="H145" s="3">
        <v>0</v>
      </c>
      <c r="I145" s="3">
        <v>0.72599999999999998</v>
      </c>
      <c r="J145" s="3">
        <v>0.13400000000000001</v>
      </c>
      <c r="K145" s="3">
        <v>0</v>
      </c>
      <c r="L145" s="3">
        <v>0</v>
      </c>
      <c r="M145" s="3">
        <v>0</v>
      </c>
      <c r="N145" s="3">
        <v>0</v>
      </c>
      <c r="O145" s="3">
        <v>0</v>
      </c>
      <c r="P145" s="3">
        <v>0</v>
      </c>
      <c r="Q145" s="3">
        <v>2.3772999999999999E-2</v>
      </c>
      <c r="R145" s="3">
        <v>0.19900000000000001</v>
      </c>
      <c r="S145" s="3">
        <v>0</v>
      </c>
      <c r="T145" s="3">
        <v>3.0720000000000001</v>
      </c>
      <c r="U145" s="3">
        <v>0.24771100000000001</v>
      </c>
      <c r="V145" s="3">
        <v>0.39900000000000002</v>
      </c>
      <c r="W145" s="3">
        <v>0.24199999999999999</v>
      </c>
      <c r="X145" s="3">
        <v>0.60099999999999998</v>
      </c>
      <c r="Y145" s="3">
        <v>0.39300000000000002</v>
      </c>
      <c r="Z145" s="3">
        <v>0.38300000000000001</v>
      </c>
      <c r="AA145" s="4">
        <v>0.19900000000000001</v>
      </c>
    </row>
    <row r="146" spans="1:27">
      <c r="A146" s="27" t="s">
        <v>110</v>
      </c>
      <c r="B146" s="4" t="s">
        <v>19</v>
      </c>
      <c r="C146">
        <v>1.3587</v>
      </c>
      <c r="D146" s="3">
        <v>2.1</v>
      </c>
      <c r="E146" s="3">
        <v>5.0999999999999996</v>
      </c>
      <c r="F146" s="3">
        <v>2.2999999999999998</v>
      </c>
      <c r="G146" s="3">
        <v>0.82199999999999995</v>
      </c>
      <c r="H146" s="3">
        <v>0</v>
      </c>
      <c r="I146" s="3">
        <v>0.627</v>
      </c>
      <c r="J146" s="3">
        <v>0.372</v>
      </c>
      <c r="K146" s="3">
        <v>0</v>
      </c>
      <c r="L146" s="3">
        <v>0</v>
      </c>
      <c r="M146" s="3">
        <v>0</v>
      </c>
      <c r="N146" s="3">
        <v>0</v>
      </c>
      <c r="O146">
        <v>0</v>
      </c>
      <c r="P146" s="3">
        <v>0</v>
      </c>
      <c r="Q146" s="3">
        <v>1.8411999999999998E-2</v>
      </c>
      <c r="R146" s="3">
        <v>0.2</v>
      </c>
      <c r="S146" s="3">
        <v>0.36391699999999999</v>
      </c>
      <c r="T146" s="3">
        <v>0.32800000000000001</v>
      </c>
      <c r="U146" s="3">
        <v>0.27166399999999996</v>
      </c>
      <c r="V146" s="3">
        <v>0.35199999999999998</v>
      </c>
      <c r="W146" s="3">
        <v>0.36699999999999999</v>
      </c>
      <c r="X146" s="3">
        <v>0.36899999999999999</v>
      </c>
      <c r="Y146" s="3">
        <v>0.51800000000000002</v>
      </c>
      <c r="Z146" s="3">
        <v>0.35</v>
      </c>
      <c r="AA146" s="4">
        <v>0.29399999999999998</v>
      </c>
    </row>
    <row r="147" spans="1:27">
      <c r="A147" s="27"/>
      <c r="B147" s="4" t="s">
        <v>20</v>
      </c>
      <c r="C147">
        <v>1.3587</v>
      </c>
      <c r="D147" s="3">
        <v>1.9</v>
      </c>
      <c r="E147" s="3">
        <v>2.2999999999999998</v>
      </c>
      <c r="F147" s="3">
        <v>1.7999999999999998</v>
      </c>
      <c r="G147" s="3">
        <v>0.19500000000000001</v>
      </c>
      <c r="H147" s="3">
        <v>0.59399999999999997</v>
      </c>
      <c r="I147" s="3">
        <v>0.124</v>
      </c>
      <c r="J147" s="3">
        <v>0.27900000000000003</v>
      </c>
      <c r="K147" s="3">
        <v>0</v>
      </c>
      <c r="L147" s="3">
        <v>0</v>
      </c>
      <c r="M147" s="3">
        <v>0</v>
      </c>
      <c r="N147" s="3">
        <v>0</v>
      </c>
      <c r="O147" s="3">
        <v>0</v>
      </c>
      <c r="P147" s="3">
        <v>0</v>
      </c>
      <c r="Q147" s="3">
        <v>1.9637000000000002E-2</v>
      </c>
      <c r="R147" s="3">
        <v>0.12</v>
      </c>
      <c r="S147" s="3">
        <v>0.25712999999999997</v>
      </c>
      <c r="T147" s="3">
        <v>0.33</v>
      </c>
      <c r="U147" s="3">
        <v>0.19728599999999999</v>
      </c>
      <c r="V147" s="3">
        <v>0.31</v>
      </c>
      <c r="W147" s="3">
        <v>0.20499999999999999</v>
      </c>
      <c r="X147" s="3">
        <v>0.33800000000000002</v>
      </c>
      <c r="Y147" s="3">
        <v>0.36099999999999999</v>
      </c>
      <c r="Z147" s="3">
        <v>0.32700000000000001</v>
      </c>
      <c r="AA147" s="4">
        <v>0.16500000000000001</v>
      </c>
    </row>
    <row r="148" spans="1:27">
      <c r="A148" s="27"/>
      <c r="B148" s="4" t="s">
        <v>21</v>
      </c>
      <c r="C148">
        <v>1.3587</v>
      </c>
      <c r="D148" s="3">
        <v>2.4</v>
      </c>
      <c r="E148" s="3">
        <v>2.5</v>
      </c>
      <c r="F148" s="3">
        <v>1.0999999999999999</v>
      </c>
      <c r="G148" s="3">
        <v>0.221</v>
      </c>
      <c r="H148" s="3">
        <v>0.14399999999999999</v>
      </c>
      <c r="I148" s="3">
        <v>0.17599999999999999</v>
      </c>
      <c r="J148" s="3">
        <v>0.23499999999999999</v>
      </c>
      <c r="K148" s="3">
        <v>0</v>
      </c>
      <c r="L148" s="3">
        <v>0.1</v>
      </c>
      <c r="M148" s="3">
        <v>0</v>
      </c>
      <c r="N148" s="3">
        <v>0</v>
      </c>
      <c r="O148" s="3">
        <v>0</v>
      </c>
      <c r="P148" s="3">
        <v>0</v>
      </c>
      <c r="Q148" s="3">
        <v>2.1248999999999997E-2</v>
      </c>
      <c r="R148" s="3">
        <v>0.29199999999999998</v>
      </c>
      <c r="S148" s="3">
        <v>0.295796</v>
      </c>
      <c r="T148" s="3">
        <v>0.40500000000000003</v>
      </c>
      <c r="U148" s="3">
        <v>0.204538</v>
      </c>
      <c r="V148" s="3">
        <v>0.254</v>
      </c>
      <c r="W148" t="s">
        <v>23</v>
      </c>
      <c r="X148" s="3">
        <v>0.20100000000000001</v>
      </c>
      <c r="Y148" s="3">
        <v>0.38700000000000001</v>
      </c>
      <c r="Z148" s="3">
        <v>0.36099999999999999</v>
      </c>
      <c r="AA148" s="4">
        <v>0.122</v>
      </c>
    </row>
    <row r="149" spans="1:27">
      <c r="B149" s="4"/>
      <c r="K149" s="4"/>
      <c r="L149" s="4"/>
      <c r="M149" s="4"/>
      <c r="N149" s="4"/>
      <c r="P149" s="4"/>
    </row>
    <row r="150" spans="1:27">
      <c r="B150" t="s">
        <v>26</v>
      </c>
      <c r="C150">
        <v>0</v>
      </c>
      <c r="D150">
        <v>7</v>
      </c>
      <c r="E150">
        <v>9</v>
      </c>
      <c r="F150">
        <v>13</v>
      </c>
      <c r="G150">
        <v>21</v>
      </c>
      <c r="H150">
        <v>27</v>
      </c>
      <c r="I150">
        <v>34</v>
      </c>
      <c r="J150">
        <v>43</v>
      </c>
      <c r="K150">
        <v>49</v>
      </c>
      <c r="L150">
        <v>55</v>
      </c>
      <c r="M150">
        <v>63</v>
      </c>
      <c r="N150">
        <v>69</v>
      </c>
      <c r="O150">
        <v>77</v>
      </c>
      <c r="P150">
        <v>83</v>
      </c>
      <c r="Q150">
        <v>91</v>
      </c>
      <c r="R150">
        <v>93</v>
      </c>
      <c r="S150">
        <v>95</v>
      </c>
      <c r="T150">
        <v>97</v>
      </c>
      <c r="U150">
        <v>99</v>
      </c>
      <c r="V150">
        <v>101</v>
      </c>
      <c r="W150">
        <v>103</v>
      </c>
      <c r="X150">
        <v>105</v>
      </c>
      <c r="Y150">
        <v>107</v>
      </c>
      <c r="Z150">
        <v>113</v>
      </c>
      <c r="AA150">
        <v>120</v>
      </c>
    </row>
    <row r="151" spans="1:27">
      <c r="A151" s="27" t="s">
        <v>108</v>
      </c>
      <c r="B151" t="s">
        <v>13</v>
      </c>
      <c r="C151">
        <v>1.2303999999999999</v>
      </c>
      <c r="D151" s="3">
        <v>0</v>
      </c>
      <c r="E151">
        <v>0</v>
      </c>
      <c r="F151" s="3">
        <v>0</v>
      </c>
      <c r="G151" s="3">
        <v>0.751</v>
      </c>
      <c r="H151" s="3">
        <v>0.376</v>
      </c>
      <c r="I151" s="3">
        <v>0.29399999999999998</v>
      </c>
      <c r="J151" s="3">
        <v>0</v>
      </c>
      <c r="K151" s="4">
        <v>0</v>
      </c>
      <c r="L151" s="4">
        <v>0</v>
      </c>
      <c r="M151" s="4">
        <v>0</v>
      </c>
      <c r="N151" s="4">
        <v>0</v>
      </c>
      <c r="O151" s="3">
        <v>0</v>
      </c>
      <c r="P151" s="4">
        <v>0</v>
      </c>
      <c r="Q151">
        <v>0.207179</v>
      </c>
      <c r="R151">
        <v>0</v>
      </c>
      <c r="S151">
        <v>0.47217599999999998</v>
      </c>
      <c r="T151">
        <v>1.508</v>
      </c>
      <c r="U151">
        <v>0.67402200000000001</v>
      </c>
      <c r="V151">
        <v>0.82699999999999996</v>
      </c>
      <c r="W151">
        <v>0.47599999999999998</v>
      </c>
      <c r="X151">
        <v>0.71799999999999997</v>
      </c>
      <c r="Y151">
        <v>1.4339999999999999</v>
      </c>
      <c r="Z151">
        <v>0.92100000000000004</v>
      </c>
      <c r="AA151">
        <v>0.14899999999999999</v>
      </c>
    </row>
    <row r="152" spans="1:27">
      <c r="A152" s="27"/>
      <c r="B152" t="s">
        <v>14</v>
      </c>
      <c r="C152">
        <v>1.2303999999999999</v>
      </c>
      <c r="D152" s="3">
        <v>0</v>
      </c>
      <c r="E152">
        <v>0</v>
      </c>
      <c r="F152" s="3">
        <v>0</v>
      </c>
      <c r="G152" s="3">
        <v>0.32100000000000001</v>
      </c>
      <c r="H152" s="3">
        <v>0.311</v>
      </c>
      <c r="I152" s="3">
        <v>0.40600000000000003</v>
      </c>
      <c r="J152" s="3">
        <v>4.9000000000000002E-2</v>
      </c>
      <c r="K152" s="4">
        <v>0</v>
      </c>
      <c r="L152" s="4">
        <v>0</v>
      </c>
      <c r="M152" s="4">
        <v>0.1</v>
      </c>
      <c r="N152" s="4">
        <v>0.2</v>
      </c>
      <c r="O152" s="3">
        <v>0</v>
      </c>
      <c r="P152" s="4">
        <v>0</v>
      </c>
      <c r="Q152">
        <v>0.31821100000000002</v>
      </c>
      <c r="R152">
        <v>0</v>
      </c>
      <c r="S152">
        <v>0.212752</v>
      </c>
      <c r="T152">
        <v>0.92100000000000004</v>
      </c>
      <c r="U152">
        <v>0.33177699999999999</v>
      </c>
      <c r="V152">
        <v>0.97799999999999998</v>
      </c>
      <c r="W152">
        <v>0.47199999999999998</v>
      </c>
      <c r="X152">
        <v>0.58499999999999996</v>
      </c>
      <c r="Y152">
        <v>1.84</v>
      </c>
      <c r="Z152">
        <v>0.66200000000000003</v>
      </c>
      <c r="AA152">
        <v>0</v>
      </c>
    </row>
    <row r="153" spans="1:27">
      <c r="A153" s="27"/>
      <c r="B153" t="s">
        <v>15</v>
      </c>
      <c r="C153">
        <v>1.2303999999999999</v>
      </c>
      <c r="D153" s="3">
        <v>0</v>
      </c>
      <c r="E153">
        <v>0</v>
      </c>
      <c r="F153" s="3">
        <v>0</v>
      </c>
      <c r="G153" s="3">
        <v>0.434</v>
      </c>
      <c r="H153" s="3">
        <v>0.251</v>
      </c>
      <c r="I153" s="3">
        <v>0.33</v>
      </c>
      <c r="J153" s="3">
        <v>0</v>
      </c>
      <c r="K153" s="4">
        <v>0.2</v>
      </c>
      <c r="L153" s="4">
        <v>0</v>
      </c>
      <c r="M153">
        <v>0</v>
      </c>
      <c r="N153" s="4">
        <v>0</v>
      </c>
      <c r="O153" s="3">
        <v>0</v>
      </c>
      <c r="P153">
        <v>0.2</v>
      </c>
      <c r="Q153">
        <v>8.1212999999999994E-2</v>
      </c>
      <c r="R153">
        <v>0.14899999999999999</v>
      </c>
      <c r="S153">
        <v>0.10512600000000001</v>
      </c>
      <c r="T153">
        <v>0.59199999999999997</v>
      </c>
      <c r="U153">
        <v>0.29919699999999999</v>
      </c>
      <c r="V153">
        <v>1.38</v>
      </c>
      <c r="W153">
        <v>0.495</v>
      </c>
      <c r="X153">
        <v>0.70599999999999996</v>
      </c>
      <c r="Y153">
        <v>1.244</v>
      </c>
      <c r="Z153">
        <v>1.2150000000000001</v>
      </c>
      <c r="AA153">
        <v>0</v>
      </c>
    </row>
    <row r="154" spans="1:27">
      <c r="A154" s="27" t="s">
        <v>109</v>
      </c>
      <c r="B154" t="s">
        <v>16</v>
      </c>
      <c r="C154">
        <v>1.2303999999999999</v>
      </c>
      <c r="D154" s="3">
        <v>0</v>
      </c>
      <c r="E154">
        <v>0</v>
      </c>
      <c r="F154" s="3">
        <v>0</v>
      </c>
      <c r="G154" s="3">
        <v>0</v>
      </c>
      <c r="H154" s="3">
        <v>0</v>
      </c>
      <c r="I154" s="3">
        <v>0.02</v>
      </c>
      <c r="J154" s="3">
        <v>0</v>
      </c>
      <c r="K154" s="4">
        <v>0</v>
      </c>
      <c r="L154">
        <v>0</v>
      </c>
      <c r="M154" s="4">
        <v>0</v>
      </c>
      <c r="N154">
        <v>0</v>
      </c>
      <c r="O154">
        <v>0.626</v>
      </c>
      <c r="P154" s="4">
        <v>0</v>
      </c>
      <c r="Q154">
        <v>0.220114</v>
      </c>
      <c r="R154">
        <v>1.0589999999999999</v>
      </c>
      <c r="S154">
        <v>1.1902600000000001</v>
      </c>
      <c r="T154">
        <v>2.2250000000000001</v>
      </c>
      <c r="U154">
        <v>1.2516369999999999</v>
      </c>
      <c r="V154">
        <v>0.74</v>
      </c>
      <c r="W154" t="s">
        <v>23</v>
      </c>
      <c r="X154">
        <v>1.1819999999999999</v>
      </c>
      <c r="Y154">
        <v>1.0569999999999999</v>
      </c>
      <c r="Z154">
        <v>1.0489999999999999</v>
      </c>
      <c r="AA154">
        <v>0.41299999999999998</v>
      </c>
    </row>
    <row r="155" spans="1:27">
      <c r="A155" s="27"/>
      <c r="B155" t="s">
        <v>17</v>
      </c>
      <c r="C155">
        <v>1.2303999999999999</v>
      </c>
      <c r="D155" s="3">
        <v>0</v>
      </c>
      <c r="E155">
        <v>0</v>
      </c>
      <c r="F155" s="3">
        <v>0</v>
      </c>
      <c r="G155" s="3">
        <v>0</v>
      </c>
      <c r="H155" s="3">
        <v>0</v>
      </c>
      <c r="I155" s="3">
        <v>0</v>
      </c>
      <c r="J155" s="3">
        <v>0</v>
      </c>
      <c r="K155">
        <v>0</v>
      </c>
      <c r="L155">
        <v>0</v>
      </c>
      <c r="M155">
        <v>0</v>
      </c>
      <c r="N155">
        <v>0</v>
      </c>
      <c r="O155">
        <v>0.58499999999999996</v>
      </c>
      <c r="P155">
        <v>0</v>
      </c>
      <c r="Q155">
        <v>0.15936600000000001</v>
      </c>
      <c r="R155">
        <v>0.629</v>
      </c>
      <c r="S155">
        <v>1.128212</v>
      </c>
      <c r="T155">
        <v>1.492</v>
      </c>
      <c r="U155" t="s">
        <v>23</v>
      </c>
      <c r="V155" t="s">
        <v>23</v>
      </c>
      <c r="W155" t="s">
        <v>23</v>
      </c>
      <c r="X155" t="s">
        <v>23</v>
      </c>
      <c r="Y155" t="s">
        <v>23</v>
      </c>
      <c r="Z155" t="s">
        <v>23</v>
      </c>
      <c r="AA155" s="4" t="s">
        <v>23</v>
      </c>
    </row>
    <row r="156" spans="1:27">
      <c r="A156" s="27"/>
      <c r="B156" t="s">
        <v>18</v>
      </c>
      <c r="C156">
        <v>1.2303999999999999</v>
      </c>
      <c r="D156" s="3">
        <v>0</v>
      </c>
      <c r="E156">
        <v>0</v>
      </c>
      <c r="F156" s="3">
        <v>0</v>
      </c>
      <c r="G156" s="3">
        <v>0</v>
      </c>
      <c r="H156" s="3">
        <v>0</v>
      </c>
      <c r="I156" s="3">
        <v>0</v>
      </c>
      <c r="J156" s="3">
        <v>0</v>
      </c>
      <c r="K156" s="4">
        <v>0.2</v>
      </c>
      <c r="L156">
        <v>0</v>
      </c>
      <c r="M156" s="4">
        <v>0.1</v>
      </c>
      <c r="N156" s="4">
        <v>0.32</v>
      </c>
      <c r="O156">
        <v>0.39800000000000002</v>
      </c>
      <c r="P156">
        <v>0</v>
      </c>
      <c r="Q156">
        <v>6.5916000000000002E-2</v>
      </c>
      <c r="R156">
        <v>0.57199999999999995</v>
      </c>
      <c r="S156">
        <v>1.7812429999999999</v>
      </c>
      <c r="T156">
        <v>2.609</v>
      </c>
      <c r="U156">
        <v>1.832838</v>
      </c>
      <c r="V156">
        <v>2.097</v>
      </c>
      <c r="W156">
        <v>1.494</v>
      </c>
      <c r="X156">
        <v>1.734</v>
      </c>
      <c r="Y156">
        <v>1.7589999999999999</v>
      </c>
      <c r="Z156">
        <v>1.66</v>
      </c>
      <c r="AA156" s="4">
        <v>0.34799999999999998</v>
      </c>
    </row>
    <row r="157" spans="1:27">
      <c r="A157" s="27" t="s">
        <v>110</v>
      </c>
      <c r="B157" t="s">
        <v>19</v>
      </c>
      <c r="C157">
        <v>1.2303999999999999</v>
      </c>
      <c r="D157" s="3">
        <v>0</v>
      </c>
      <c r="E157">
        <v>0</v>
      </c>
      <c r="F157" s="3">
        <v>0.89999999999999991</v>
      </c>
      <c r="G157" s="3">
        <v>0.88600000000000001</v>
      </c>
      <c r="H157" s="3">
        <v>0</v>
      </c>
      <c r="I157" s="3">
        <v>0.502</v>
      </c>
      <c r="J157" s="3">
        <v>0.22800000000000001</v>
      </c>
      <c r="K157" s="4">
        <v>0</v>
      </c>
      <c r="L157">
        <v>0</v>
      </c>
      <c r="M157" s="4">
        <v>0.1</v>
      </c>
      <c r="N157">
        <v>0</v>
      </c>
      <c r="O157">
        <v>0</v>
      </c>
      <c r="P157" s="4">
        <v>0</v>
      </c>
      <c r="Q157">
        <v>4.4996000000000001E-2</v>
      </c>
      <c r="R157">
        <v>0.91500000000000004</v>
      </c>
      <c r="S157">
        <v>0.50623700000000005</v>
      </c>
      <c r="T157">
        <v>0.86699999999999999</v>
      </c>
      <c r="U157">
        <v>0.48503800000000002</v>
      </c>
      <c r="V157">
        <v>0.56000000000000005</v>
      </c>
      <c r="W157">
        <v>0.52800000000000002</v>
      </c>
      <c r="X157">
        <v>0.49299999999999999</v>
      </c>
      <c r="Y157">
        <v>0.51</v>
      </c>
      <c r="Z157">
        <v>0.28499999999999998</v>
      </c>
      <c r="AA157" s="4">
        <v>0</v>
      </c>
    </row>
    <row r="158" spans="1:27">
      <c r="A158" s="27"/>
      <c r="B158" t="s">
        <v>20</v>
      </c>
      <c r="C158">
        <v>1.2303999999999999</v>
      </c>
      <c r="D158" s="3">
        <v>0</v>
      </c>
      <c r="E158">
        <v>0</v>
      </c>
      <c r="F158" s="3">
        <v>0</v>
      </c>
      <c r="G158" s="3">
        <v>0.70799999999999996</v>
      </c>
      <c r="H158" s="3">
        <v>0.44700000000000001</v>
      </c>
      <c r="I158" s="3">
        <v>0.29299999999999998</v>
      </c>
      <c r="J158" s="3">
        <v>0</v>
      </c>
      <c r="K158">
        <v>0</v>
      </c>
      <c r="L158" s="4">
        <v>0</v>
      </c>
      <c r="M158">
        <v>0</v>
      </c>
      <c r="N158" s="4">
        <v>0</v>
      </c>
      <c r="O158" s="3">
        <v>0</v>
      </c>
      <c r="P158" s="4">
        <v>0.20899999999999999</v>
      </c>
      <c r="Q158">
        <v>3.3674999999999997E-2</v>
      </c>
      <c r="R158">
        <v>0.41599999999999998</v>
      </c>
      <c r="S158">
        <v>0.26361700000000005</v>
      </c>
      <c r="T158">
        <v>0.76100000000000001</v>
      </c>
      <c r="U158">
        <v>0.27516099999999999</v>
      </c>
      <c r="V158">
        <v>0.49299999999999999</v>
      </c>
      <c r="W158">
        <v>0.33200000000000002</v>
      </c>
      <c r="X158">
        <v>0.59899999999999998</v>
      </c>
      <c r="Y158">
        <v>0.628</v>
      </c>
      <c r="Z158">
        <v>0.38200000000000001</v>
      </c>
      <c r="AA158" s="4">
        <v>0.32400000000000001</v>
      </c>
    </row>
    <row r="159" spans="1:27">
      <c r="A159" s="27"/>
      <c r="B159" t="s">
        <v>21</v>
      </c>
      <c r="C159">
        <v>1.2303999999999999</v>
      </c>
      <c r="D159" s="3">
        <v>0</v>
      </c>
      <c r="E159">
        <v>0</v>
      </c>
      <c r="F159" s="3">
        <v>0</v>
      </c>
      <c r="G159" s="3">
        <v>0.76400000000000001</v>
      </c>
      <c r="H159" s="3">
        <v>0.373</v>
      </c>
      <c r="I159" s="3">
        <v>0.42399999999999999</v>
      </c>
      <c r="J159" s="3">
        <v>0.18099999999999999</v>
      </c>
      <c r="K159">
        <v>0</v>
      </c>
      <c r="L159">
        <v>0</v>
      </c>
      <c r="M159">
        <v>0</v>
      </c>
      <c r="N159" s="4">
        <v>0</v>
      </c>
      <c r="O159" s="3">
        <v>0</v>
      </c>
      <c r="P159">
        <v>0</v>
      </c>
      <c r="Q159">
        <v>4.0384000000000003E-2</v>
      </c>
      <c r="R159">
        <v>0.86</v>
      </c>
      <c r="S159">
        <v>0.18112400000000001</v>
      </c>
      <c r="T159">
        <v>0.79900000000000004</v>
      </c>
      <c r="U159">
        <v>0.13081100000000001</v>
      </c>
      <c r="V159">
        <v>0.38</v>
      </c>
      <c r="W159" t="s">
        <v>23</v>
      </c>
      <c r="X159">
        <v>0.41599999999999998</v>
      </c>
      <c r="Y159">
        <v>0.61699999999999999</v>
      </c>
      <c r="Z159">
        <v>0.28299999999999997</v>
      </c>
      <c r="AA159" s="4">
        <v>0.248</v>
      </c>
    </row>
    <row r="161" spans="1:136">
      <c r="B161" t="s">
        <v>31</v>
      </c>
      <c r="C161">
        <v>0</v>
      </c>
      <c r="D161">
        <v>7</v>
      </c>
      <c r="E161">
        <v>9</v>
      </c>
      <c r="F161">
        <v>13</v>
      </c>
      <c r="G161">
        <v>21</v>
      </c>
      <c r="H161">
        <v>27</v>
      </c>
      <c r="I161">
        <v>34</v>
      </c>
      <c r="J161">
        <v>43</v>
      </c>
      <c r="K161">
        <v>49</v>
      </c>
      <c r="L161">
        <v>55</v>
      </c>
      <c r="M161">
        <v>63</v>
      </c>
      <c r="N161">
        <v>69</v>
      </c>
      <c r="O161">
        <v>77</v>
      </c>
      <c r="P161">
        <v>83</v>
      </c>
      <c r="Q161">
        <v>91</v>
      </c>
      <c r="R161">
        <v>93</v>
      </c>
      <c r="S161">
        <v>95</v>
      </c>
      <c r="T161">
        <v>97</v>
      </c>
      <c r="U161">
        <v>99</v>
      </c>
      <c r="V161">
        <v>101</v>
      </c>
      <c r="W161">
        <v>103</v>
      </c>
      <c r="X161">
        <v>105</v>
      </c>
      <c r="Y161">
        <v>107</v>
      </c>
      <c r="Z161">
        <v>113</v>
      </c>
      <c r="AA161">
        <v>120</v>
      </c>
    </row>
    <row r="162" spans="1:136">
      <c r="A162" s="27" t="s">
        <v>108</v>
      </c>
      <c r="B162" t="s">
        <v>13</v>
      </c>
      <c r="C162">
        <v>5.82</v>
      </c>
      <c r="D162">
        <v>2.57</v>
      </c>
      <c r="E162">
        <v>7.3029000000000002</v>
      </c>
      <c r="F162">
        <v>0.57199999999999995</v>
      </c>
      <c r="G162" s="3">
        <v>0</v>
      </c>
      <c r="H162" s="4">
        <v>0</v>
      </c>
      <c r="I162" s="4">
        <v>0</v>
      </c>
      <c r="J162" s="4">
        <v>0</v>
      </c>
      <c r="K162" s="4">
        <v>0</v>
      </c>
      <c r="L162" s="4">
        <v>0</v>
      </c>
      <c r="M162" s="4">
        <v>0</v>
      </c>
      <c r="N162" s="4">
        <v>0</v>
      </c>
      <c r="O162" s="4">
        <v>0</v>
      </c>
      <c r="P162" s="4">
        <v>0</v>
      </c>
      <c r="Q162" s="4">
        <v>0</v>
      </c>
      <c r="R162" s="4">
        <v>0.2</v>
      </c>
      <c r="S162">
        <v>0</v>
      </c>
      <c r="T162">
        <v>0</v>
      </c>
      <c r="U162">
        <v>0</v>
      </c>
      <c r="V162">
        <v>0</v>
      </c>
      <c r="W162">
        <v>0</v>
      </c>
      <c r="X162">
        <v>0</v>
      </c>
      <c r="Y162">
        <v>0</v>
      </c>
      <c r="Z162">
        <v>0</v>
      </c>
      <c r="AA162">
        <v>0</v>
      </c>
    </row>
    <row r="163" spans="1:136">
      <c r="A163" s="27"/>
      <c r="B163" t="s">
        <v>14</v>
      </c>
      <c r="C163">
        <v>5.82</v>
      </c>
      <c r="D163" s="3">
        <v>2.0099999999999998</v>
      </c>
      <c r="E163">
        <v>7.016</v>
      </c>
      <c r="F163" s="3">
        <v>1</v>
      </c>
      <c r="G163" s="4">
        <v>0</v>
      </c>
      <c r="H163" s="4">
        <v>0</v>
      </c>
      <c r="I163" s="4">
        <v>0</v>
      </c>
      <c r="J163" s="4">
        <v>0</v>
      </c>
      <c r="K163" s="4">
        <v>0</v>
      </c>
      <c r="L163" s="4">
        <v>0</v>
      </c>
      <c r="M163" s="4">
        <v>0</v>
      </c>
      <c r="N163" s="4">
        <v>0</v>
      </c>
      <c r="O163">
        <v>0.26</v>
      </c>
      <c r="P163" s="4">
        <v>0</v>
      </c>
      <c r="Q163" s="4">
        <v>0</v>
      </c>
      <c r="R163">
        <v>0.17</v>
      </c>
      <c r="S163">
        <v>0</v>
      </c>
      <c r="T163">
        <v>0</v>
      </c>
      <c r="U163">
        <v>0</v>
      </c>
      <c r="V163">
        <v>0</v>
      </c>
      <c r="W163">
        <v>0</v>
      </c>
      <c r="X163">
        <v>0</v>
      </c>
      <c r="Y163">
        <v>0</v>
      </c>
      <c r="Z163">
        <v>0</v>
      </c>
      <c r="AA163">
        <v>0</v>
      </c>
    </row>
    <row r="164" spans="1:136">
      <c r="A164" s="27"/>
      <c r="B164" t="s">
        <v>15</v>
      </c>
      <c r="C164">
        <v>5.82</v>
      </c>
      <c r="D164" s="3">
        <v>1.4</v>
      </c>
      <c r="E164">
        <v>6.28</v>
      </c>
      <c r="F164" s="4">
        <v>0.44</v>
      </c>
      <c r="G164" s="4">
        <v>0</v>
      </c>
      <c r="H164" s="4">
        <v>0</v>
      </c>
      <c r="I164" s="4">
        <v>0</v>
      </c>
      <c r="J164" s="4">
        <v>0</v>
      </c>
      <c r="K164" s="4">
        <v>0</v>
      </c>
      <c r="L164" s="4">
        <v>0</v>
      </c>
      <c r="M164" s="4">
        <v>0</v>
      </c>
      <c r="N164" s="4">
        <v>0</v>
      </c>
      <c r="O164" s="4">
        <v>0.16</v>
      </c>
      <c r="P164" s="4">
        <v>0</v>
      </c>
      <c r="Q164" s="4">
        <v>0</v>
      </c>
      <c r="R164" s="4">
        <v>0.15</v>
      </c>
      <c r="S164">
        <v>0</v>
      </c>
      <c r="T164">
        <v>0</v>
      </c>
      <c r="U164">
        <v>0</v>
      </c>
      <c r="V164">
        <v>0</v>
      </c>
      <c r="W164">
        <v>0</v>
      </c>
      <c r="X164">
        <v>0</v>
      </c>
      <c r="Y164">
        <v>0</v>
      </c>
      <c r="Z164">
        <v>0</v>
      </c>
      <c r="AA164">
        <v>0</v>
      </c>
    </row>
    <row r="165" spans="1:136">
      <c r="A165" s="27" t="s">
        <v>109</v>
      </c>
      <c r="B165" t="s">
        <v>16</v>
      </c>
      <c r="C165">
        <v>5.82</v>
      </c>
      <c r="D165" s="4">
        <v>1.02</v>
      </c>
      <c r="E165">
        <v>0</v>
      </c>
      <c r="F165">
        <v>2.2999999999999998</v>
      </c>
      <c r="G165">
        <v>0</v>
      </c>
      <c r="H165">
        <v>0</v>
      </c>
      <c r="I165">
        <v>0</v>
      </c>
      <c r="J165" s="4">
        <v>0</v>
      </c>
      <c r="K165" s="4">
        <v>0</v>
      </c>
      <c r="L165" s="4">
        <v>0</v>
      </c>
      <c r="M165" s="4">
        <v>0</v>
      </c>
      <c r="N165" s="4">
        <v>0</v>
      </c>
      <c r="O165" s="4">
        <v>0</v>
      </c>
      <c r="P165" s="4">
        <v>0</v>
      </c>
      <c r="Q165">
        <v>0.1246</v>
      </c>
      <c r="R165">
        <v>4.7300000000000004</v>
      </c>
      <c r="S165">
        <v>0</v>
      </c>
      <c r="T165">
        <v>3.74</v>
      </c>
      <c r="U165">
        <v>0</v>
      </c>
      <c r="V165">
        <v>1.53</v>
      </c>
      <c r="W165" t="s">
        <v>23</v>
      </c>
      <c r="X165">
        <v>0</v>
      </c>
      <c r="Y165">
        <v>0</v>
      </c>
      <c r="Z165">
        <v>1.1200000000000001</v>
      </c>
      <c r="AA165">
        <v>0</v>
      </c>
    </row>
    <row r="166" spans="1:136">
      <c r="A166" s="27"/>
      <c r="B166" t="s">
        <v>17</v>
      </c>
      <c r="C166">
        <v>5.82</v>
      </c>
      <c r="D166" s="4">
        <v>2.04</v>
      </c>
      <c r="E166">
        <v>0</v>
      </c>
      <c r="F166" s="3">
        <v>0</v>
      </c>
      <c r="G166">
        <v>0</v>
      </c>
      <c r="H166">
        <v>0</v>
      </c>
      <c r="I166" s="3">
        <v>0</v>
      </c>
      <c r="J166" s="4">
        <v>0</v>
      </c>
      <c r="K166" s="4">
        <v>0</v>
      </c>
      <c r="L166" s="4">
        <v>0</v>
      </c>
      <c r="M166" s="4">
        <v>0</v>
      </c>
      <c r="N166" s="4">
        <v>0</v>
      </c>
      <c r="O166" s="4">
        <v>0</v>
      </c>
      <c r="P166" s="4">
        <v>0</v>
      </c>
      <c r="Q166" s="4">
        <v>0.14000000000000001</v>
      </c>
      <c r="R166" s="4">
        <v>5.85</v>
      </c>
      <c r="S166" s="4">
        <v>0</v>
      </c>
      <c r="T166" s="4">
        <v>3.05</v>
      </c>
      <c r="U166" t="s">
        <v>23</v>
      </c>
      <c r="V166" t="s">
        <v>23</v>
      </c>
      <c r="W166" t="s">
        <v>23</v>
      </c>
      <c r="X166" t="s">
        <v>23</v>
      </c>
      <c r="Y166" t="s">
        <v>23</v>
      </c>
      <c r="Z166" t="s">
        <v>23</v>
      </c>
      <c r="AA166" s="4" t="s">
        <v>23</v>
      </c>
    </row>
    <row r="167" spans="1:136">
      <c r="A167" s="27"/>
      <c r="B167" t="s">
        <v>18</v>
      </c>
      <c r="C167">
        <v>5.82</v>
      </c>
      <c r="D167" s="4">
        <v>1.01</v>
      </c>
      <c r="E167">
        <v>0</v>
      </c>
      <c r="F167" s="3">
        <v>0</v>
      </c>
      <c r="G167">
        <v>0</v>
      </c>
      <c r="H167" s="3">
        <v>0</v>
      </c>
      <c r="I167" s="4">
        <v>0</v>
      </c>
      <c r="J167" s="4">
        <v>0</v>
      </c>
      <c r="K167" s="4">
        <v>0</v>
      </c>
      <c r="L167" s="4">
        <v>0</v>
      </c>
      <c r="M167" s="4">
        <v>0</v>
      </c>
      <c r="N167" s="4">
        <v>0</v>
      </c>
      <c r="O167" s="4">
        <v>0</v>
      </c>
      <c r="P167" s="4">
        <v>0</v>
      </c>
      <c r="Q167" s="4">
        <v>0</v>
      </c>
      <c r="R167" s="4">
        <v>4.62</v>
      </c>
      <c r="S167" s="4">
        <v>0</v>
      </c>
      <c r="T167" s="4">
        <v>3.91</v>
      </c>
      <c r="U167">
        <v>0</v>
      </c>
      <c r="V167">
        <v>1.05</v>
      </c>
      <c r="W167">
        <v>0</v>
      </c>
      <c r="X167">
        <v>0</v>
      </c>
      <c r="Y167">
        <v>0</v>
      </c>
      <c r="Z167">
        <v>0</v>
      </c>
      <c r="AA167" s="4">
        <v>0</v>
      </c>
    </row>
    <row r="168" spans="1:136">
      <c r="A168" s="27" t="s">
        <v>110</v>
      </c>
      <c r="B168" t="s">
        <v>19</v>
      </c>
      <c r="C168">
        <v>5.82</v>
      </c>
      <c r="D168" s="4">
        <v>3.02</v>
      </c>
      <c r="E168">
        <v>8.2159999999999993</v>
      </c>
      <c r="F168">
        <v>3.7029999999999998</v>
      </c>
      <c r="G168" s="3">
        <v>0</v>
      </c>
      <c r="H168" s="4">
        <v>0</v>
      </c>
      <c r="I168" s="4">
        <v>0</v>
      </c>
      <c r="J168" s="4">
        <v>0</v>
      </c>
      <c r="K168" s="4">
        <v>0</v>
      </c>
      <c r="L168" s="4">
        <v>0</v>
      </c>
      <c r="M168" s="4">
        <v>0</v>
      </c>
      <c r="N168" s="4">
        <v>0</v>
      </c>
      <c r="O168" s="4">
        <v>0</v>
      </c>
      <c r="P168" s="4">
        <v>0</v>
      </c>
      <c r="Q168" s="4">
        <v>0</v>
      </c>
      <c r="R168">
        <v>0.748</v>
      </c>
      <c r="S168">
        <v>0.96830000000000005</v>
      </c>
      <c r="T168">
        <v>0</v>
      </c>
      <c r="U168">
        <v>0</v>
      </c>
      <c r="V168">
        <v>0</v>
      </c>
      <c r="W168">
        <v>0</v>
      </c>
      <c r="X168">
        <v>0</v>
      </c>
      <c r="Y168">
        <v>0</v>
      </c>
      <c r="Z168">
        <v>0</v>
      </c>
      <c r="AA168" s="4">
        <v>0</v>
      </c>
    </row>
    <row r="169" spans="1:136">
      <c r="A169" s="27"/>
      <c r="B169" t="s">
        <v>20</v>
      </c>
      <c r="C169">
        <v>5.82</v>
      </c>
      <c r="D169" s="4">
        <v>2.5</v>
      </c>
      <c r="E169">
        <v>8.5</v>
      </c>
      <c r="F169" s="3">
        <v>2.14</v>
      </c>
      <c r="G169" s="4">
        <v>0</v>
      </c>
      <c r="H169" s="4">
        <v>0</v>
      </c>
      <c r="I169" s="4">
        <v>0</v>
      </c>
      <c r="J169" s="4">
        <v>0</v>
      </c>
      <c r="K169" s="4">
        <v>0</v>
      </c>
      <c r="L169" s="4">
        <v>0</v>
      </c>
      <c r="M169" s="4">
        <v>0</v>
      </c>
      <c r="N169" s="4">
        <v>0</v>
      </c>
      <c r="O169" s="4">
        <v>0</v>
      </c>
      <c r="P169" s="4">
        <v>0</v>
      </c>
      <c r="Q169" s="4">
        <v>0</v>
      </c>
      <c r="R169" s="4">
        <v>0.1</v>
      </c>
      <c r="S169" s="4">
        <v>0.19600000000000001</v>
      </c>
      <c r="T169">
        <v>0</v>
      </c>
      <c r="U169">
        <v>0</v>
      </c>
      <c r="V169">
        <v>0</v>
      </c>
      <c r="W169">
        <v>0</v>
      </c>
      <c r="X169">
        <v>0</v>
      </c>
      <c r="Y169">
        <v>0</v>
      </c>
      <c r="Z169">
        <v>0</v>
      </c>
      <c r="AA169" s="4">
        <v>0</v>
      </c>
    </row>
    <row r="170" spans="1:136">
      <c r="A170" s="27"/>
      <c r="B170" t="s">
        <v>21</v>
      </c>
      <c r="C170">
        <v>5.82</v>
      </c>
      <c r="D170" s="4">
        <v>1.03</v>
      </c>
      <c r="E170">
        <v>7.93</v>
      </c>
      <c r="F170" s="4">
        <v>3.73</v>
      </c>
      <c r="G170" s="4">
        <v>0</v>
      </c>
      <c r="H170" s="4">
        <v>0</v>
      </c>
      <c r="I170" s="4">
        <v>0</v>
      </c>
      <c r="J170" s="4">
        <v>0</v>
      </c>
      <c r="K170">
        <v>0</v>
      </c>
      <c r="L170" s="4">
        <v>0</v>
      </c>
      <c r="M170">
        <v>0</v>
      </c>
      <c r="N170" s="4">
        <v>0</v>
      </c>
      <c r="O170" s="4">
        <v>0</v>
      </c>
      <c r="P170">
        <v>0</v>
      </c>
      <c r="Q170">
        <v>0</v>
      </c>
      <c r="R170" s="4">
        <v>0.56999999999999995</v>
      </c>
      <c r="S170" s="4">
        <v>0.80100000000000005</v>
      </c>
      <c r="T170">
        <v>0</v>
      </c>
      <c r="U170">
        <v>0</v>
      </c>
      <c r="V170">
        <v>0</v>
      </c>
      <c r="W170" t="s">
        <v>23</v>
      </c>
      <c r="X170">
        <v>0</v>
      </c>
      <c r="Y170">
        <v>0</v>
      </c>
      <c r="Z170">
        <v>0</v>
      </c>
      <c r="AA170" s="4">
        <v>0</v>
      </c>
    </row>
    <row r="171" spans="1:136">
      <c r="B171" s="4"/>
      <c r="K171" s="4"/>
      <c r="L171" s="4"/>
      <c r="M171" s="4"/>
      <c r="N171" s="4"/>
      <c r="P171" s="4"/>
      <c r="CP171">
        <v>1</v>
      </c>
      <c r="CQ171">
        <v>2</v>
      </c>
      <c r="CR171">
        <v>3</v>
      </c>
      <c r="CS171">
        <v>4</v>
      </c>
      <c r="CT171">
        <v>5</v>
      </c>
      <c r="CU171">
        <v>6</v>
      </c>
      <c r="CV171">
        <v>7</v>
      </c>
      <c r="CW171">
        <v>8</v>
      </c>
      <c r="CX171">
        <v>9</v>
      </c>
      <c r="CY171">
        <v>10</v>
      </c>
      <c r="CZ171">
        <v>11</v>
      </c>
      <c r="DA171">
        <v>12</v>
      </c>
      <c r="DB171">
        <v>13</v>
      </c>
      <c r="DC171">
        <v>14</v>
      </c>
      <c r="DD171">
        <v>15</v>
      </c>
      <c r="DE171">
        <v>16</v>
      </c>
      <c r="DF171">
        <v>17</v>
      </c>
      <c r="DG171">
        <v>18</v>
      </c>
      <c r="DH171">
        <v>19</v>
      </c>
      <c r="DI171">
        <v>20</v>
      </c>
      <c r="DJ171">
        <v>21</v>
      </c>
      <c r="DK171">
        <v>22</v>
      </c>
      <c r="DL171">
        <v>23</v>
      </c>
      <c r="DM171">
        <v>24</v>
      </c>
      <c r="DN171">
        <v>25</v>
      </c>
      <c r="DO171">
        <v>26</v>
      </c>
      <c r="DP171">
        <v>27</v>
      </c>
      <c r="DQ171">
        <v>28</v>
      </c>
      <c r="DR171">
        <v>29</v>
      </c>
      <c r="DS171">
        <v>30</v>
      </c>
    </row>
    <row r="172" spans="1:136">
      <c r="B172" s="4"/>
      <c r="C172">
        <v>0</v>
      </c>
      <c r="D172">
        <v>1</v>
      </c>
      <c r="E172">
        <v>2</v>
      </c>
      <c r="F172">
        <v>3</v>
      </c>
      <c r="G172">
        <v>4</v>
      </c>
      <c r="H172">
        <v>5</v>
      </c>
      <c r="I172">
        <v>6</v>
      </c>
      <c r="J172">
        <v>7</v>
      </c>
      <c r="K172">
        <v>8</v>
      </c>
      <c r="L172">
        <v>9</v>
      </c>
      <c r="M172">
        <v>10</v>
      </c>
      <c r="N172">
        <v>11</v>
      </c>
      <c r="O172">
        <v>12</v>
      </c>
      <c r="P172">
        <v>13</v>
      </c>
      <c r="Q172">
        <v>14</v>
      </c>
      <c r="R172">
        <v>15</v>
      </c>
      <c r="S172">
        <v>16</v>
      </c>
      <c r="T172">
        <v>17</v>
      </c>
      <c r="U172">
        <v>18</v>
      </c>
      <c r="V172">
        <v>19</v>
      </c>
      <c r="W172">
        <v>20</v>
      </c>
      <c r="X172">
        <v>21</v>
      </c>
      <c r="Y172">
        <v>22</v>
      </c>
      <c r="Z172">
        <v>23</v>
      </c>
      <c r="AA172">
        <v>24</v>
      </c>
      <c r="AB172">
        <v>25</v>
      </c>
      <c r="AC172">
        <v>26</v>
      </c>
      <c r="AD172">
        <v>27</v>
      </c>
      <c r="AE172">
        <v>28</v>
      </c>
      <c r="AF172">
        <v>29</v>
      </c>
      <c r="AG172">
        <v>30</v>
      </c>
      <c r="AH172">
        <v>31</v>
      </c>
      <c r="AI172">
        <v>32</v>
      </c>
      <c r="AJ172">
        <v>33</v>
      </c>
      <c r="AK172">
        <v>34</v>
      </c>
      <c r="AL172">
        <v>35</v>
      </c>
      <c r="AM172">
        <v>36</v>
      </c>
      <c r="AN172">
        <v>37</v>
      </c>
      <c r="AO172">
        <v>38</v>
      </c>
      <c r="AP172">
        <v>39</v>
      </c>
      <c r="AQ172">
        <v>40</v>
      </c>
      <c r="AR172">
        <v>41</v>
      </c>
      <c r="AS172">
        <v>42</v>
      </c>
      <c r="AT172">
        <v>43</v>
      </c>
      <c r="AU172">
        <v>44</v>
      </c>
      <c r="AV172">
        <v>45</v>
      </c>
      <c r="AW172">
        <v>46</v>
      </c>
      <c r="AX172">
        <v>47</v>
      </c>
      <c r="AY172">
        <v>48</v>
      </c>
      <c r="AZ172">
        <v>49</v>
      </c>
      <c r="BA172">
        <v>50</v>
      </c>
      <c r="BB172">
        <v>51</v>
      </c>
      <c r="BC172">
        <v>52</v>
      </c>
      <c r="BD172">
        <v>53</v>
      </c>
      <c r="BE172">
        <v>54</v>
      </c>
      <c r="BF172">
        <v>55</v>
      </c>
      <c r="BG172">
        <v>56</v>
      </c>
      <c r="BH172">
        <v>57</v>
      </c>
      <c r="BI172">
        <v>58</v>
      </c>
      <c r="BJ172">
        <v>59</v>
      </c>
      <c r="BK172">
        <v>60</v>
      </c>
      <c r="BL172">
        <v>61</v>
      </c>
      <c r="BM172">
        <v>62</v>
      </c>
      <c r="BN172">
        <v>63</v>
      </c>
      <c r="BO172">
        <v>64</v>
      </c>
      <c r="BP172">
        <v>65</v>
      </c>
      <c r="BQ172">
        <v>66</v>
      </c>
      <c r="BR172">
        <v>67</v>
      </c>
      <c r="BS172">
        <v>68</v>
      </c>
      <c r="BT172">
        <v>69</v>
      </c>
      <c r="BU172">
        <v>70</v>
      </c>
      <c r="BV172">
        <v>71</v>
      </c>
      <c r="BW172">
        <v>72</v>
      </c>
      <c r="BX172">
        <v>73</v>
      </c>
      <c r="BY172">
        <v>74</v>
      </c>
      <c r="BZ172">
        <v>75</v>
      </c>
      <c r="CA172">
        <v>76</v>
      </c>
      <c r="CB172">
        <v>77</v>
      </c>
      <c r="CC172">
        <v>78</v>
      </c>
      <c r="CD172">
        <v>79</v>
      </c>
      <c r="CE172">
        <v>80</v>
      </c>
      <c r="CF172">
        <v>81</v>
      </c>
      <c r="CG172">
        <v>82</v>
      </c>
      <c r="CH172">
        <v>83</v>
      </c>
      <c r="CI172">
        <v>84</v>
      </c>
      <c r="CJ172">
        <v>85</v>
      </c>
      <c r="CK172">
        <v>86</v>
      </c>
      <c r="CL172">
        <v>87</v>
      </c>
      <c r="CM172">
        <v>88</v>
      </c>
      <c r="CN172">
        <v>89</v>
      </c>
      <c r="CO172">
        <v>90</v>
      </c>
      <c r="CP172">
        <v>91</v>
      </c>
      <c r="CQ172">
        <v>92</v>
      </c>
      <c r="CR172">
        <v>93</v>
      </c>
      <c r="CS172">
        <v>94</v>
      </c>
      <c r="CT172">
        <v>95</v>
      </c>
      <c r="CU172">
        <v>96</v>
      </c>
      <c r="CV172">
        <v>97</v>
      </c>
      <c r="CW172">
        <v>98</v>
      </c>
      <c r="CX172">
        <v>99</v>
      </c>
      <c r="CY172">
        <v>100</v>
      </c>
      <c r="CZ172">
        <v>101</v>
      </c>
      <c r="DA172">
        <v>102</v>
      </c>
      <c r="DB172">
        <v>103</v>
      </c>
      <c r="DC172">
        <v>104</v>
      </c>
      <c r="DD172">
        <v>105</v>
      </c>
      <c r="DE172">
        <v>106</v>
      </c>
      <c r="DF172">
        <v>107</v>
      </c>
      <c r="DG172">
        <v>108</v>
      </c>
      <c r="DH172">
        <v>109</v>
      </c>
      <c r="DI172">
        <v>110</v>
      </c>
      <c r="DJ172">
        <v>111</v>
      </c>
      <c r="DK172">
        <v>112</v>
      </c>
      <c r="DL172">
        <v>113</v>
      </c>
      <c r="DM172">
        <v>114</v>
      </c>
      <c r="DN172">
        <v>115</v>
      </c>
      <c r="DO172">
        <v>116</v>
      </c>
      <c r="DP172">
        <v>117</v>
      </c>
      <c r="DQ172">
        <v>118</v>
      </c>
      <c r="DR172">
        <v>119</v>
      </c>
      <c r="DS172">
        <v>120</v>
      </c>
      <c r="DT172">
        <v>121</v>
      </c>
      <c r="DU172">
        <v>122</v>
      </c>
      <c r="DV172">
        <v>123</v>
      </c>
      <c r="DW172">
        <v>124</v>
      </c>
      <c r="DX172">
        <v>125</v>
      </c>
      <c r="DY172">
        <v>126</v>
      </c>
      <c r="DZ172">
        <v>127</v>
      </c>
      <c r="EA172">
        <v>128</v>
      </c>
      <c r="EB172">
        <v>129</v>
      </c>
      <c r="EC172">
        <v>130</v>
      </c>
      <c r="ED172">
        <v>131</v>
      </c>
      <c r="EE172">
        <v>132</v>
      </c>
      <c r="EF172">
        <v>133</v>
      </c>
    </row>
    <row r="173" spans="1:136">
      <c r="B173" s="4" t="s">
        <v>27</v>
      </c>
      <c r="C173">
        <v>0</v>
      </c>
      <c r="J173">
        <v>7</v>
      </c>
      <c r="L173">
        <v>9</v>
      </c>
      <c r="P173">
        <v>13</v>
      </c>
      <c r="X173">
        <v>21</v>
      </c>
      <c r="AD173">
        <v>27</v>
      </c>
      <c r="AK173">
        <v>34</v>
      </c>
      <c r="AT173">
        <v>43</v>
      </c>
      <c r="AZ173">
        <v>49</v>
      </c>
      <c r="BF173">
        <v>55</v>
      </c>
      <c r="BN173">
        <v>63</v>
      </c>
      <c r="BT173">
        <v>69</v>
      </c>
      <c r="CB173">
        <v>77</v>
      </c>
      <c r="CH173">
        <v>83</v>
      </c>
      <c r="CP173">
        <v>91</v>
      </c>
      <c r="CR173">
        <v>93</v>
      </c>
      <c r="CT173">
        <v>95</v>
      </c>
      <c r="CV173">
        <v>97</v>
      </c>
      <c r="CX173">
        <v>99</v>
      </c>
      <c r="CZ173">
        <v>101</v>
      </c>
      <c r="DB173">
        <v>103</v>
      </c>
      <c r="DD173">
        <v>105</v>
      </c>
      <c r="DF173">
        <v>107</v>
      </c>
      <c r="DL173">
        <v>113</v>
      </c>
      <c r="DS173">
        <v>120</v>
      </c>
    </row>
    <row r="174" spans="1:136">
      <c r="B174" t="s">
        <v>69</v>
      </c>
      <c r="C174">
        <f>AVERAGE(C107:C109)</f>
        <v>5.82</v>
      </c>
      <c r="J174">
        <f>AVERAGE(D107:D109)</f>
        <v>1.9933333333333334</v>
      </c>
      <c r="L174">
        <f>AVERAGE(E107:E109)</f>
        <v>6.8662999999999998</v>
      </c>
      <c r="P174">
        <f>AVERAGE(F107:F109)</f>
        <v>0.67066666666666663</v>
      </c>
      <c r="X174">
        <f>AVERAGE(G107:G109)</f>
        <v>0</v>
      </c>
      <c r="AD174">
        <f>AVERAGE(H107:H109)</f>
        <v>0</v>
      </c>
      <c r="AK174">
        <f>AVERAGE(I107:I109)</f>
        <v>0</v>
      </c>
      <c r="AT174">
        <f>AVERAGE(J107:J109)</f>
        <v>0</v>
      </c>
      <c r="AZ174">
        <f>AVERAGE(K107:K109)</f>
        <v>0</v>
      </c>
      <c r="BF174">
        <f>AVERAGE(L107:L109)</f>
        <v>0</v>
      </c>
      <c r="BN174">
        <f>AVERAGE(M107:M109)</f>
        <v>0</v>
      </c>
      <c r="BT174">
        <f>AVERAGE(N107:N109)</f>
        <v>0</v>
      </c>
      <c r="CB174">
        <f>AVERAGE(O107:O109)</f>
        <v>0.14000000000000001</v>
      </c>
      <c r="CH174">
        <f>AVERAGE(P107:P109)</f>
        <v>0</v>
      </c>
      <c r="CP174">
        <v>0</v>
      </c>
      <c r="CR174">
        <f>AVERAGE(R107:R109)</f>
        <v>0.17333333333333334</v>
      </c>
      <c r="CT174">
        <f>AVERAGE(S107:S109)</f>
        <v>0</v>
      </c>
      <c r="CV174">
        <f>AVERAGE(T107:T109)</f>
        <v>0</v>
      </c>
      <c r="CX174">
        <f>AVERAGE(U107:U109)</f>
        <v>0</v>
      </c>
      <c r="CZ174">
        <f>AVERAGE(V107:V109)</f>
        <v>0</v>
      </c>
      <c r="DB174">
        <f>AVERAGE(W107:W109)</f>
        <v>0</v>
      </c>
      <c r="DD174">
        <f>AVERAGE(X107:X109)</f>
        <v>0</v>
      </c>
      <c r="DF174">
        <f>AVERAGE(Y107:Y109)</f>
        <v>0</v>
      </c>
      <c r="DL174">
        <f>AVERAGE(Z107:Z109)</f>
        <v>0</v>
      </c>
      <c r="DS174">
        <f>AVERAGE(AA107:AA109)</f>
        <v>0</v>
      </c>
    </row>
    <row r="175" spans="1:136">
      <c r="B175" t="s">
        <v>32</v>
      </c>
      <c r="C175">
        <f>STDEV(C107:C109)</f>
        <v>0</v>
      </c>
      <c r="J175">
        <f>STDEV(D107:D109)</f>
        <v>0.58517803558688986</v>
      </c>
      <c r="L175">
        <f>STDEV(E107:E109)</f>
        <v>0.52762550165813626</v>
      </c>
      <c r="P175">
        <f>STDEV(F107:F109)</f>
        <v>0.29274790064718365</v>
      </c>
      <c r="X175">
        <f>STDEV(G107:G109)</f>
        <v>0</v>
      </c>
      <c r="AD175">
        <f>STDEV(H107:H109)</f>
        <v>0</v>
      </c>
      <c r="AK175">
        <f>STDEV(I107:I109)</f>
        <v>0</v>
      </c>
      <c r="AT175">
        <f>STDEV(J107:J109)</f>
        <v>0</v>
      </c>
      <c r="AZ175">
        <f>STDEV(K107:K109)</f>
        <v>0</v>
      </c>
      <c r="BF175">
        <f>STDEV(L107:L109)</f>
        <v>0</v>
      </c>
      <c r="BN175">
        <f>STDEV(M107:M109)</f>
        <v>0</v>
      </c>
      <c r="BT175">
        <f>STDEV(N107:N109)</f>
        <v>0</v>
      </c>
      <c r="CB175">
        <f>STDEV(O107:O109)</f>
        <v>0.13114877048604001</v>
      </c>
      <c r="CH175">
        <f>STDEV(P107:P109)</f>
        <v>0</v>
      </c>
      <c r="CP175">
        <v>0</v>
      </c>
      <c r="CR175">
        <f>STDEV(R107:R109)</f>
        <v>2.5166114784235825E-2</v>
      </c>
      <c r="CT175">
        <f>STDEV(S107:S109)</f>
        <v>0</v>
      </c>
      <c r="CV175">
        <f>STDEV(T107:T109)</f>
        <v>0</v>
      </c>
      <c r="CX175">
        <f>STDEV(U107:U109)</f>
        <v>0</v>
      </c>
      <c r="CZ175">
        <f>STDEV(V107:V109)</f>
        <v>0</v>
      </c>
      <c r="DB175">
        <f>STDEV(W107:W109)</f>
        <v>0</v>
      </c>
      <c r="DD175">
        <f>STDEV(X107:X109)</f>
        <v>0</v>
      </c>
      <c r="DF175">
        <f>STDEV(Y107:Y109)</f>
        <v>0</v>
      </c>
      <c r="DL175">
        <f>STDEV(Z107:Z109)</f>
        <v>0</v>
      </c>
      <c r="DS175">
        <f>STDEV(AA107:AA109)</f>
        <v>0</v>
      </c>
    </row>
    <row r="177" spans="2:123">
      <c r="B177" t="s">
        <v>22</v>
      </c>
      <c r="C177">
        <f>AVERAGE(C118:C120)</f>
        <v>6.4869999999999992</v>
      </c>
      <c r="J177">
        <f>AVERAGE(D118:D120)</f>
        <v>0.70000000000000007</v>
      </c>
      <c r="L177">
        <f>AVERAGE(E118:E120)</f>
        <v>1.9333333333333336</v>
      </c>
      <c r="P177">
        <f>AVERAGE(F118:F120)</f>
        <v>1.6333333333333335</v>
      </c>
      <c r="X177">
        <f>AVERAGE(G118:G120)</f>
        <v>1.5840000000000003</v>
      </c>
      <c r="AD177">
        <f>AVERAGE(H118:H120)</f>
        <v>0.82799999999999996</v>
      </c>
      <c r="AK177">
        <f>AVERAGE(I118:I120)</f>
        <v>0.80433333333333323</v>
      </c>
      <c r="AT177">
        <f>AVERAGE(J118:J120)</f>
        <v>0.10099999999999999</v>
      </c>
      <c r="AZ177">
        <f>AVERAGE(K118:K120)</f>
        <v>0.24576666666666666</v>
      </c>
      <c r="BF177">
        <f>AVERAGE(L118:L120)</f>
        <v>0.47733333333333333</v>
      </c>
      <c r="BN177">
        <f>AVERAGE(M118:M120)</f>
        <v>0.33770000000000006</v>
      </c>
      <c r="BT177">
        <f>AVERAGE(N118:N120)</f>
        <v>0.36366666666666675</v>
      </c>
      <c r="CB177">
        <f>AVERAGE(O118:O120)</f>
        <v>0.34466666666666668</v>
      </c>
      <c r="CH177">
        <f>AVERAGE(P118:P120)</f>
        <v>0.32743333333333335</v>
      </c>
      <c r="CP177">
        <f>AVERAGE(Q118:Q120)</f>
        <v>0.29902099999999998</v>
      </c>
      <c r="CR177">
        <f>AVERAGE(R118:R120)</f>
        <v>1.7486666666666668</v>
      </c>
      <c r="CT177">
        <f>AVERAGE(S118:S120)</f>
        <v>2.7721436666666666</v>
      </c>
      <c r="CV177">
        <f>AVERAGE(T118:T120)</f>
        <v>3.3493333333333335</v>
      </c>
      <c r="CX177">
        <f>AVERAGE(U118:U120)</f>
        <v>2.3058286666666667</v>
      </c>
      <c r="CZ177">
        <f>AVERAGE(V118:V120)</f>
        <v>2.1933333333333334</v>
      </c>
      <c r="DB177">
        <f>AVERAGE(W118:W120)</f>
        <v>2.83</v>
      </c>
      <c r="DD177">
        <f>AVERAGE(X118:X120)</f>
        <v>3.3946666666666663</v>
      </c>
      <c r="DF177">
        <f>AVERAGE(Y118:Y120)</f>
        <v>3.245333333333333</v>
      </c>
      <c r="DL177">
        <f>AVERAGE(Z118:Z120)</f>
        <v>1.9736666666666665</v>
      </c>
      <c r="DS177">
        <f>AVERAGE(AA118:AA120)</f>
        <v>0.49</v>
      </c>
    </row>
    <row r="178" spans="2:123">
      <c r="B178" t="s">
        <v>32</v>
      </c>
      <c r="C178">
        <f>STDEV(C118:C120)</f>
        <v>1.0877919644084146E-15</v>
      </c>
      <c r="J178">
        <f>STDEV(D118:D120)</f>
        <v>0</v>
      </c>
      <c r="L178">
        <f>STDEV(E118:E120)</f>
        <v>0.15275252316519469</v>
      </c>
      <c r="P178">
        <f>STDEV(F118:F120)</f>
        <v>0.20816659994661035</v>
      </c>
      <c r="X178">
        <f>STDEV(G118:G120)</f>
        <v>0.53766532341225004</v>
      </c>
      <c r="AD178">
        <f>STDEV(H118:H120)</f>
        <v>0.25148956240766746</v>
      </c>
      <c r="AK178">
        <f>STDEV(I118:I120)</f>
        <v>0.22267090814323615</v>
      </c>
      <c r="AT178">
        <f>STDEV(J118:J120)</f>
        <v>2.5942243542145662E-2</v>
      </c>
      <c r="AZ178">
        <f>STDEV(K118:K120)</f>
        <v>6.5286011773835098E-2</v>
      </c>
      <c r="BF178">
        <f>STDEV(L118:L120)</f>
        <v>7.4231619498252494E-2</v>
      </c>
      <c r="BN178">
        <f>STDEV(M118:M120)</f>
        <v>0.2534453984589185</v>
      </c>
      <c r="BT178">
        <f>STDEV(N118:N120)</f>
        <v>6.8995168912999338E-2</v>
      </c>
      <c r="CB178">
        <f>STDEV(O118:O120)</f>
        <v>0.18348387758419907</v>
      </c>
      <c r="CH178">
        <f>STDEV(P118:P120)</f>
        <v>4.8014199288682405E-2</v>
      </c>
      <c r="CP178">
        <f>STDEV(Q118:Q120)</f>
        <v>3.8768458300531272E-2</v>
      </c>
      <c r="CR178">
        <f>STDEV(R118:R120)</f>
        <v>0.2318325545158246</v>
      </c>
      <c r="CT178">
        <f>STDEV(S118:S120)</f>
        <v>0.34930454186759952</v>
      </c>
      <c r="CV178">
        <f>STDEV(T118:T120)</f>
        <v>0.36505524696042013</v>
      </c>
      <c r="CX178">
        <f>STDEV(U118:U120)</f>
        <v>1.0452712367038199</v>
      </c>
      <c r="CZ178">
        <f>STDEV(V118:V120)</f>
        <v>1.0382515751653518</v>
      </c>
      <c r="DB178">
        <f>STDEV(W118:W120)</f>
        <v>0.5455391828274101</v>
      </c>
      <c r="DD178">
        <f>STDEV(X118:X120)</f>
        <v>6.5309519469471888E-2</v>
      </c>
      <c r="DF178">
        <f>STDEV(Y118:Y120)</f>
        <v>0.51831875649385462</v>
      </c>
      <c r="DL178">
        <f>STDEV(Z118:Z120)</f>
        <v>0.35169494357089354</v>
      </c>
      <c r="DS178">
        <f>STDEV(AA118:AA120)</f>
        <v>0.2694011878221772</v>
      </c>
    </row>
    <row r="180" spans="2:123">
      <c r="B180" t="s">
        <v>70</v>
      </c>
      <c r="C180">
        <f>AVERAGE(C129:C131)</f>
        <v>2.2877999999999998</v>
      </c>
      <c r="J180">
        <f>AVERAGE(D129:D131)</f>
        <v>1</v>
      </c>
      <c r="L180">
        <f>AVERAGE(E129:E131)</f>
        <v>2.2666666666666666</v>
      </c>
      <c r="P180">
        <f>AVERAGE(F129:F131)</f>
        <v>1.8999999999999997</v>
      </c>
      <c r="X180">
        <f>AVERAGE(G129:G131)</f>
        <v>1.3869999999999998</v>
      </c>
      <c r="AD180">
        <f>AVERAGE(H129:H131)</f>
        <v>0.57566666666666666</v>
      </c>
      <c r="AK180">
        <f>AVERAGE(I129:I131)</f>
        <v>0.52100000000000002</v>
      </c>
      <c r="AT180">
        <f>AVERAGE(J129:J131)</f>
        <v>0.72200000000000009</v>
      </c>
      <c r="AZ180">
        <f>AVERAGE(K129:K131)</f>
        <v>0.19686666666666666</v>
      </c>
      <c r="BF180">
        <f>AVERAGE(L129:L131)</f>
        <v>0.23660666666666666</v>
      </c>
      <c r="BN180">
        <f>AVERAGE(M129:M131)</f>
        <v>0.13933333333333334</v>
      </c>
      <c r="BT180">
        <f>AVERAGE(N129:N131)</f>
        <v>0.27709999999999996</v>
      </c>
      <c r="CB180">
        <f>AVERAGE(O129:O131)</f>
        <v>0.13566666666666669</v>
      </c>
      <c r="CH180">
        <f>AVERAGE(P129:P131)</f>
        <v>0.16300000000000001</v>
      </c>
      <c r="CP180">
        <f>AVERAGE(Q129:Q131)</f>
        <v>0.107721</v>
      </c>
      <c r="CR180">
        <f>AVERAGE(R129:R131)</f>
        <v>1.6736666666666666</v>
      </c>
      <c r="CT180">
        <f>AVERAGE(S129:S131)</f>
        <v>1.9665633333333332</v>
      </c>
      <c r="CV180">
        <f>AVERAGE(T129:T131)</f>
        <v>3.0766666666666667</v>
      </c>
      <c r="CX180">
        <f>AVERAGE(U129:U131)</f>
        <v>2.2633670000000001</v>
      </c>
      <c r="CZ180">
        <f>AVERAGE(V129:V131)</f>
        <v>1.5889999999999997</v>
      </c>
      <c r="DB180">
        <f>AVERAGE(W129:W131)</f>
        <v>0.92966666666666653</v>
      </c>
      <c r="DD180">
        <f>AVERAGE(X129:X131)</f>
        <v>1.2306666666666668</v>
      </c>
      <c r="DF180">
        <f>AVERAGE(Y129:Y131)</f>
        <v>0.84066666666666678</v>
      </c>
      <c r="DL180">
        <f>AVERAGE(Z129:Z131)</f>
        <v>1.3943333333333332</v>
      </c>
      <c r="DS180">
        <f>AVERAGE(AA129:AA131)</f>
        <v>0.71566666666666678</v>
      </c>
    </row>
    <row r="181" spans="2:123">
      <c r="B181" t="s">
        <v>32</v>
      </c>
      <c r="C181">
        <f>STDEV(C129:C131)</f>
        <v>0</v>
      </c>
      <c r="J181">
        <f>STDEV(D129:D131)</f>
        <v>0.26457513110645875</v>
      </c>
      <c r="L181">
        <f>STDEV(E129:E131)</f>
        <v>0.15275252316519458</v>
      </c>
      <c r="P181">
        <f>STDEV(F129:F131)</f>
        <v>0.29999999999999977</v>
      </c>
      <c r="X181">
        <f>STDEV(G129:G131)</f>
        <v>0.56567570214744112</v>
      </c>
      <c r="AD181">
        <f>STDEV(H129:H131)</f>
        <v>0.12548439478012141</v>
      </c>
      <c r="AK181">
        <f>STDEV(I129:I131)</f>
        <v>3.3645207682521473E-2</v>
      </c>
      <c r="AT181">
        <f>STDEV(J129:J131)</f>
        <v>0.1994291854268071</v>
      </c>
      <c r="AZ181">
        <f>STDEV(K129:K131)</f>
        <v>4.0246283472307555E-2</v>
      </c>
      <c r="BF181">
        <f>STDEV(L129:L131)</f>
        <v>0.13812126604304398</v>
      </c>
      <c r="BN181">
        <f>STDEV(M129:M131)</f>
        <v>0.12613220577367756</v>
      </c>
      <c r="BT181">
        <f>STDEV(N129:N131)</f>
        <v>8.1074841967160347E-2</v>
      </c>
      <c r="CB181">
        <f>STDEV(O129:O131)</f>
        <v>2.7209067116190009E-2</v>
      </c>
      <c r="CH181">
        <f>STDEV(P129:P131)</f>
        <v>9.4175368329515979E-2</v>
      </c>
      <c r="CP181">
        <f>STDEV(Q129:Q131)</f>
        <v>9.8324346745859464E-2</v>
      </c>
      <c r="CR181">
        <f>STDEV(R129:R131)</f>
        <v>0.17823112335765973</v>
      </c>
      <c r="CT181">
        <f>STDEV(S129:S131)</f>
        <v>0.13599533076298359</v>
      </c>
      <c r="CV181">
        <f>STDEV(T129:T131)</f>
        <v>0.1091527981012549</v>
      </c>
      <c r="CX181">
        <f>STDEV(U129:U131)</f>
        <v>0.16518968414522753</v>
      </c>
      <c r="CZ181">
        <f>STDEV(V129:V131)</f>
        <v>0.45965965670265307</v>
      </c>
      <c r="DB181">
        <f>STDEV(W129:W131)</f>
        <v>0.83456116212853659</v>
      </c>
      <c r="DD181">
        <f>STDEV(X129:X131)</f>
        <v>0.80656452521378208</v>
      </c>
      <c r="DF181">
        <f>STDEV(Y129:Y131)</f>
        <v>0.51220926712949388</v>
      </c>
      <c r="DL181">
        <f>STDEV(Z129:Z131)</f>
        <v>0.22191064267703264</v>
      </c>
      <c r="DS181">
        <f>STDEV(AA129:AA131)</f>
        <v>0.2899350501980284</v>
      </c>
    </row>
    <row r="183" spans="2:123">
      <c r="B183" s="3" t="s">
        <v>25</v>
      </c>
      <c r="C183">
        <f>AVERAGE(C140:C142)</f>
        <v>1.3587</v>
      </c>
      <c r="J183">
        <f>AVERAGE(D140:D142)</f>
        <v>2.3333333333333335</v>
      </c>
      <c r="L183">
        <f>AVERAGE(E140:E142)</f>
        <v>1.8333333333333333</v>
      </c>
      <c r="P183">
        <f>AVERAGE(F140:F142)</f>
        <v>2</v>
      </c>
      <c r="X183">
        <f>AVERAGE(G140:G142)</f>
        <v>0.19066666666666668</v>
      </c>
      <c r="AD183">
        <f>AVERAGE(H140:H142)</f>
        <v>0.11166666666666665</v>
      </c>
      <c r="AK183">
        <f>AVERAGE(I140:I142)</f>
        <v>0.11833333333333333</v>
      </c>
      <c r="AT183">
        <f>AVERAGE(J140:J142)</f>
        <v>0.16800000000000001</v>
      </c>
      <c r="AZ183">
        <f>AVERAGE(K140:K142)</f>
        <v>3.3333333333333333E-2</v>
      </c>
      <c r="BF183">
        <f>AVERAGE(L140:L142)</f>
        <v>0.04</v>
      </c>
      <c r="BN183">
        <f>AVERAGE(M140:M142)</f>
        <v>0.13333333333333333</v>
      </c>
      <c r="BT183">
        <f>AVERAGE(N140:N142)</f>
        <v>0</v>
      </c>
      <c r="CB183">
        <f>AVERAGE(O140:O142)</f>
        <v>0</v>
      </c>
      <c r="CH183">
        <f>AVERAGE(P140:P142)</f>
        <v>7.166666666666667E-2</v>
      </c>
      <c r="CP183">
        <f>AVERAGE(Q140:Q142)</f>
        <v>3.9005666666666668E-2</v>
      </c>
      <c r="CR183">
        <f>AVERAGE(R140:R142)</f>
        <v>0.22900000000000001</v>
      </c>
      <c r="CT183">
        <f>AVERAGE(S140:S142)</f>
        <v>0.14519233333333337</v>
      </c>
      <c r="CV183">
        <f>AVERAGE(T140:T142)</f>
        <v>0.40199999999999997</v>
      </c>
      <c r="CX183">
        <f>AVERAGE(U140:U142)</f>
        <v>0.13695633333333332</v>
      </c>
      <c r="CZ183">
        <f>AVERAGE(V140:V142)</f>
        <v>0.36533333333333334</v>
      </c>
      <c r="DB183">
        <f>AVERAGE(W140:W142)</f>
        <v>0.25900000000000001</v>
      </c>
      <c r="DD183">
        <f>AVERAGE(X140:X142)</f>
        <v>0.53366666666666662</v>
      </c>
      <c r="DF183">
        <f>AVERAGE(Y140:Y142)</f>
        <v>0.89500000000000002</v>
      </c>
      <c r="DL183">
        <f>AVERAGE(Z140:Z142)</f>
        <v>0.54833333333333334</v>
      </c>
      <c r="DS183">
        <f>AVERAGE(AA140:AA142)</f>
        <v>0.16166666666666665</v>
      </c>
    </row>
    <row r="184" spans="2:123">
      <c r="B184" s="4" t="s">
        <v>68</v>
      </c>
      <c r="C184">
        <f>STDEV(C140:C142)</f>
        <v>0</v>
      </c>
      <c r="J184">
        <f>STDEV(D140:D142)</f>
        <v>0.11547005383792526</v>
      </c>
      <c r="L184">
        <f>STDEV(E140:E142)</f>
        <v>0.3055050463303885</v>
      </c>
      <c r="P184">
        <f>STDEV(F140:F142)</f>
        <v>0.29999999999999977</v>
      </c>
      <c r="X184">
        <f>STDEV(G140:G142)</f>
        <v>5.8054572027819842E-2</v>
      </c>
      <c r="AD184">
        <f>STDEV(H140:H142)</f>
        <v>2.0132891827388769E-2</v>
      </c>
      <c r="AK184">
        <f>STDEV(I140:I142)</f>
        <v>6.4291005073286349E-3</v>
      </c>
      <c r="AT184">
        <f>STDEV(J140:J142)</f>
        <v>4.073082370883261E-2</v>
      </c>
      <c r="AZ184">
        <f>STDEV(K140:K142)</f>
        <v>5.7735026918962581E-2</v>
      </c>
      <c r="BF184">
        <f>STDEV(L140:L142)</f>
        <v>6.9282032302755092E-2</v>
      </c>
      <c r="BN184">
        <f>STDEV(M140:M142)</f>
        <v>0.15275252316519466</v>
      </c>
      <c r="BT184">
        <f>STDEV(N140:N142)</f>
        <v>0</v>
      </c>
      <c r="CB184">
        <f>STDEV(O140:O142)</f>
        <v>0</v>
      </c>
      <c r="CH184">
        <f>STDEV(P140:P142)</f>
        <v>0.12413030787576954</v>
      </c>
      <c r="CP184">
        <f>STDEV(Q140:Q142)</f>
        <v>4.1147539954817874E-2</v>
      </c>
      <c r="CR184">
        <f>STDEV(R140:R142)</f>
        <v>0.15003999466808843</v>
      </c>
      <c r="CT184">
        <f>STDEV(S140:S142)</f>
        <v>2.1565398496974739E-2</v>
      </c>
      <c r="CV184">
        <f>STDEV(T140:T142)</f>
        <v>2.5709920264364874E-2</v>
      </c>
      <c r="CX184">
        <f>STDEV(U140:U142)</f>
        <v>5.5872676983775692E-3</v>
      </c>
      <c r="CZ184">
        <f>STDEV(V140:V142)</f>
        <v>6.653069467045479E-2</v>
      </c>
      <c r="DB184">
        <f>STDEV(W140:W142)</f>
        <v>2.5119713374160933E-2</v>
      </c>
      <c r="DD184">
        <f>STDEV(X140:X142)</f>
        <v>5.3050290605550242E-2</v>
      </c>
      <c r="DF184">
        <f>STDEV(Y140:Y142)</f>
        <v>0.16282505949638124</v>
      </c>
      <c r="DL184">
        <f>STDEV(Z140:Z142)</f>
        <v>4.3061970848224447E-2</v>
      </c>
      <c r="DS184">
        <f>STDEV(AA140:AA142)</f>
        <v>0.17651723239767081</v>
      </c>
    </row>
    <row r="186" spans="2:123">
      <c r="B186" t="s">
        <v>26</v>
      </c>
      <c r="C186">
        <f>AVERAGE(C151:C153)</f>
        <v>1.2303999999999999</v>
      </c>
      <c r="J186">
        <f>AVERAGE(D151:D153)</f>
        <v>0</v>
      </c>
      <c r="L186">
        <f>AVERAGE(E151:E153)</f>
        <v>0</v>
      </c>
      <c r="P186">
        <f>AVERAGE(F151:F153)</f>
        <v>0</v>
      </c>
      <c r="X186">
        <f>AVERAGE(G151:G153)</f>
        <v>0.502</v>
      </c>
      <c r="AD186">
        <f>AVERAGE(H151:H153)</f>
        <v>0.3126666666666667</v>
      </c>
      <c r="AK186">
        <f>AVERAGE(I151:I153)</f>
        <v>0.34333333333333332</v>
      </c>
      <c r="AT186">
        <f>AVERAGE(J151:J153)</f>
        <v>1.6333333333333335E-2</v>
      </c>
      <c r="AZ186">
        <f>AVERAGE(K151:K153)</f>
        <v>6.6666666666666666E-2</v>
      </c>
      <c r="BF186">
        <f>AVERAGE(L151:L153)</f>
        <v>0</v>
      </c>
      <c r="BN186">
        <f>AVERAGE(M151:M153)</f>
        <v>3.3333333333333333E-2</v>
      </c>
      <c r="BT186">
        <f>AVERAGE(N151:N153)</f>
        <v>6.6666666666666666E-2</v>
      </c>
      <c r="CB186">
        <f>AVERAGE(O151:O153)</f>
        <v>0</v>
      </c>
      <c r="CH186">
        <f>AVERAGE(P151:P153)</f>
        <v>6.6666666666666666E-2</v>
      </c>
      <c r="CP186">
        <f>AVERAGE(Q151:Q153)</f>
        <v>0.20220099999999999</v>
      </c>
      <c r="CR186">
        <f>AVERAGE(R151:R153)</f>
        <v>4.9666666666666665E-2</v>
      </c>
      <c r="CT186">
        <f>AVERAGE(S151:S153)</f>
        <v>0.26335133333333333</v>
      </c>
      <c r="CV186">
        <f>AVERAGE(T151:T153)</f>
        <v>1.0070000000000001</v>
      </c>
      <c r="CX186">
        <f>AVERAGE(U151:U153)</f>
        <v>0.4349986666666667</v>
      </c>
      <c r="CZ186">
        <f>AVERAGE(V151:V153)</f>
        <v>1.0616666666666665</v>
      </c>
      <c r="DB186">
        <f>AVERAGE(W151:W153)</f>
        <v>0.48100000000000004</v>
      </c>
      <c r="DD186">
        <f>AVERAGE(X151:X153)</f>
        <v>0.66966666666666663</v>
      </c>
      <c r="DF186">
        <f>AVERAGE(Y151:Y153)</f>
        <v>1.506</v>
      </c>
      <c r="DL186">
        <f>AVERAGE(Z151:Z153)</f>
        <v>0.93266666666666664</v>
      </c>
      <c r="DS186">
        <f>AVERAGE(AA151:AA153)</f>
        <v>4.9666666666666665E-2</v>
      </c>
    </row>
    <row r="187" spans="2:123">
      <c r="B187" t="s">
        <v>32</v>
      </c>
      <c r="C187">
        <f>STDEV(C151:C153)</f>
        <v>0</v>
      </c>
      <c r="J187">
        <f>STDEV(D151:D153)</f>
        <v>0</v>
      </c>
      <c r="L187">
        <f>STDEV(E151:E153)</f>
        <v>0</v>
      </c>
      <c r="P187">
        <f>STDEV(F151:F153)</f>
        <v>0</v>
      </c>
      <c r="X187">
        <f>STDEV(G151:G153)</f>
        <v>0.22291926789759559</v>
      </c>
      <c r="AD187">
        <f>STDEV(H151:H153)</f>
        <v>6.2516664445036729E-2</v>
      </c>
      <c r="AK187">
        <f>STDEV(I151:I153)</f>
        <v>5.7178084379710961E-2</v>
      </c>
      <c r="AT187">
        <f>STDEV(J151:J153)</f>
        <v>2.8290163190291664E-2</v>
      </c>
      <c r="AZ187">
        <f>STDEV(K151:K153)</f>
        <v>0.11547005383792516</v>
      </c>
      <c r="BF187">
        <f>STDEV(L151:L153)</f>
        <v>0</v>
      </c>
      <c r="BN187">
        <f>STDEV(M151:M153)</f>
        <v>5.7735026918962581E-2</v>
      </c>
      <c r="BT187">
        <f>STDEV(N151:N153)</f>
        <v>0.11547005383792516</v>
      </c>
      <c r="CB187">
        <f>STDEV(O151:O153)</f>
        <v>0</v>
      </c>
      <c r="CH187">
        <f>STDEV(P151:P153)</f>
        <v>0.11547005383792516</v>
      </c>
      <c r="CP187">
        <f>STDEV(Q151:Q153)</f>
        <v>0.11857739398384508</v>
      </c>
      <c r="CR187">
        <f>STDEV(R151:R153)</f>
        <v>8.6025190109254246E-2</v>
      </c>
      <c r="CT187">
        <f>STDEV(S151:S153)</f>
        <v>0.18868398189918861</v>
      </c>
      <c r="CV187">
        <f>STDEV(T151:T153)</f>
        <v>0.46401616351157404</v>
      </c>
      <c r="CX187">
        <f>STDEV(U151:U153)</f>
        <v>0.20764026466062238</v>
      </c>
      <c r="CZ187">
        <f>STDEV(V151:V153)</f>
        <v>0.2858362001799869</v>
      </c>
      <c r="DB187">
        <f>STDEV(W151:W153)</f>
        <v>1.2288205727444518E-2</v>
      </c>
      <c r="DD187">
        <f>STDEV(X151:X153)</f>
        <v>7.3568562126314074E-2</v>
      </c>
      <c r="DF187">
        <f>STDEV(Y151:Y153)</f>
        <v>0.30445360894559947</v>
      </c>
      <c r="DL187">
        <f>STDEV(Z151:Z153)</f>
        <v>0.27668453757543698</v>
      </c>
      <c r="DS187">
        <f>STDEV(AA151:AA153)</f>
        <v>8.6025190109254246E-2</v>
      </c>
    </row>
    <row r="189" spans="2:123">
      <c r="B189" t="s">
        <v>15</v>
      </c>
    </row>
    <row r="190" spans="2:123">
      <c r="B190" t="s">
        <v>69</v>
      </c>
      <c r="C190">
        <f>AVERAGE(C110:C112)</f>
        <v>5.82</v>
      </c>
      <c r="J190">
        <f>AVERAGE(D110:D112)</f>
        <v>1.3566666666666667</v>
      </c>
      <c r="L190">
        <f>AVERAGE(E110:E112)</f>
        <v>0</v>
      </c>
      <c r="P190">
        <f>AVERAGE(F110:F112)</f>
        <v>0.76666666666666661</v>
      </c>
      <c r="X190">
        <f>AVERAGE(G110:G112)</f>
        <v>0</v>
      </c>
      <c r="AD190">
        <f>AVERAGE(H110:H112)</f>
        <v>0</v>
      </c>
      <c r="AK190">
        <f>AVERAGE(I110:I112)</f>
        <v>0</v>
      </c>
      <c r="AT190">
        <f>AVERAGE(J110:J112)</f>
        <v>0</v>
      </c>
      <c r="AZ190">
        <f>AVERAGE(K110:K112)</f>
        <v>0</v>
      </c>
      <c r="BF190">
        <f>AVERAGE(L110:L112)</f>
        <v>0</v>
      </c>
      <c r="BN190">
        <f>AVERAGE(M110:M112)</f>
        <v>0</v>
      </c>
      <c r="BT190">
        <f>AVERAGE(N110:N112)</f>
        <v>0</v>
      </c>
      <c r="CB190">
        <f>AVERAGE(O110:O112)</f>
        <v>0</v>
      </c>
      <c r="CH190">
        <f>AVERAGE(P110:P112)</f>
        <v>0</v>
      </c>
      <c r="CP190">
        <f>AVERAGE(Q110:Q112)</f>
        <v>8.8200000000000001E-2</v>
      </c>
      <c r="CR190">
        <f>AVERAGE(R110:R112)</f>
        <v>5.0666666666666664</v>
      </c>
      <c r="CT190">
        <f>AVERAGE(S110:S112)</f>
        <v>0</v>
      </c>
      <c r="CV190">
        <f>AVERAGE(T110:T112)</f>
        <v>3.5666666666666664</v>
      </c>
      <c r="CX190">
        <f>AVERAGE(U110:U112)</f>
        <v>0</v>
      </c>
      <c r="CZ190">
        <f>AVERAGE(V110:V112)</f>
        <v>1.29</v>
      </c>
      <c r="DB190">
        <f>AVERAGE(W110:W112)</f>
        <v>0</v>
      </c>
      <c r="DD190">
        <f>AVERAGE(X110:X112)</f>
        <v>0</v>
      </c>
      <c r="DF190">
        <f>AVERAGE(Y110:Y112)</f>
        <v>0</v>
      </c>
      <c r="DL190">
        <f>AVERAGE(Z110:Z112)</f>
        <v>0.56000000000000005</v>
      </c>
      <c r="DS190">
        <f>AVERAGE(AA110:AA112)</f>
        <v>0</v>
      </c>
    </row>
    <row r="191" spans="2:123">
      <c r="B191" t="s">
        <v>32</v>
      </c>
      <c r="C191">
        <f>STDEV(C110:C112)</f>
        <v>0</v>
      </c>
      <c r="J191">
        <f>STDEV(D110:D112)</f>
        <v>0.59180514811323937</v>
      </c>
      <c r="L191">
        <f>STDEV(E110:E112)</f>
        <v>0</v>
      </c>
      <c r="P191">
        <f>STDEV(F110:F112)</f>
        <v>1.3279056191361391</v>
      </c>
      <c r="X191">
        <f>STDEV(G110:G112)</f>
        <v>0</v>
      </c>
      <c r="AD191">
        <f>STDEV(H110:H112)</f>
        <v>0</v>
      </c>
      <c r="AK191">
        <f>STDEV(I110:I112)</f>
        <v>0</v>
      </c>
      <c r="AT191">
        <f>STDEV(J110:J112)</f>
        <v>0</v>
      </c>
      <c r="AZ191">
        <f>STDEV(K110:K112)</f>
        <v>0</v>
      </c>
      <c r="BF191">
        <f>STDEV(L110:L112)</f>
        <v>0</v>
      </c>
      <c r="BN191">
        <f>STDEV(M110:M112)</f>
        <v>0</v>
      </c>
      <c r="BT191">
        <f>STDEV(N110:N112)</f>
        <v>0</v>
      </c>
      <c r="CB191">
        <f>STDEV(O110:O112)</f>
        <v>0</v>
      </c>
      <c r="CH191">
        <f>STDEV(P110:P112)</f>
        <v>0</v>
      </c>
      <c r="CP191">
        <f>STDEV(Q110:Q112)</f>
        <v>7.677056727678909E-2</v>
      </c>
      <c r="CR191">
        <f>STDEV(R110:R112)</f>
        <v>0.68061246927552532</v>
      </c>
      <c r="CT191">
        <f>STDEV(S110:S112)</f>
        <v>0</v>
      </c>
      <c r="CV191">
        <f>STDEV(T110:T112)</f>
        <v>0.45544849690534472</v>
      </c>
      <c r="CX191">
        <f>STDEV(U110:U112)</f>
        <v>0</v>
      </c>
      <c r="CZ191">
        <f>STDEV(V110:V112)</f>
        <v>0.33941125496954244</v>
      </c>
      <c r="DB191" t="e">
        <f>STDEV(W110:W112)</f>
        <v>#DIV/0!</v>
      </c>
      <c r="DD191">
        <f>STDEV(X110:X112)</f>
        <v>0</v>
      </c>
      <c r="DF191">
        <f>STDEV(Y110:Y112)</f>
        <v>0</v>
      </c>
      <c r="DL191">
        <f>STDEV(Z110:Z112)</f>
        <v>0.79195959492893331</v>
      </c>
      <c r="DS191">
        <f>STDEV(AA110:AA112)</f>
        <v>0</v>
      </c>
    </row>
    <row r="193" spans="2:123">
      <c r="B193" t="s">
        <v>22</v>
      </c>
      <c r="C193">
        <f>AVERAGE(C121:C123)</f>
        <v>6.4869999999999992</v>
      </c>
      <c r="J193">
        <f>AVERAGE(D121:D123)</f>
        <v>0.83333333333333337</v>
      </c>
      <c r="L193">
        <f>AVERAGE(E121:E123)</f>
        <v>0.79999999999999993</v>
      </c>
      <c r="P193">
        <f>AVERAGE(F121:F123)</f>
        <v>0.23333333333333331</v>
      </c>
      <c r="X193">
        <f>AVERAGE(G121:G123)</f>
        <v>0.152</v>
      </c>
      <c r="AD193">
        <f>AVERAGE(H121:H123)</f>
        <v>0.13566666666666669</v>
      </c>
      <c r="AK193">
        <f>AVERAGE(I121:I123)</f>
        <v>0.152</v>
      </c>
      <c r="AT193">
        <f>AVERAGE(J121:J123)</f>
        <v>0.22466666666666668</v>
      </c>
      <c r="AZ193">
        <f>AVERAGE(K121:K123)</f>
        <v>0.25700000000000001</v>
      </c>
      <c r="BF193">
        <f>AVERAGE(L121:L123)</f>
        <v>0.35166666666666663</v>
      </c>
      <c r="BN193">
        <f>AVERAGE(M121:M123)</f>
        <v>0.33</v>
      </c>
      <c r="BT193">
        <f>AVERAGE(N121:N123)</f>
        <v>0.50966666666666671</v>
      </c>
      <c r="CB193">
        <f>AVERAGE(O121:O123)</f>
        <v>0.60666666666666669</v>
      </c>
      <c r="CH193">
        <f>AVERAGE(P121:P123)</f>
        <v>0.28999999999999998</v>
      </c>
      <c r="CP193">
        <f>AVERAGE(Q121:Q123)</f>
        <v>0.28183966666666666</v>
      </c>
      <c r="CR193">
        <f>AVERAGE(R121:R123)</f>
        <v>1.6300000000000001</v>
      </c>
      <c r="CT193">
        <f>AVERAGE(S121:S123)</f>
        <v>3.6905059999999996</v>
      </c>
      <c r="CV193">
        <f>AVERAGE(T121:T123)</f>
        <v>3.754</v>
      </c>
      <c r="CX193">
        <f>AVERAGE(U121:U123)</f>
        <v>3.4373795</v>
      </c>
      <c r="CZ193">
        <f>AVERAGE(V121:V123)</f>
        <v>2.754</v>
      </c>
      <c r="DB193">
        <f>AVERAGE(W121:W123)</f>
        <v>3.085</v>
      </c>
      <c r="DD193">
        <f>AVERAGE(X121:X123)</f>
        <v>2.726</v>
      </c>
      <c r="DF193">
        <f>AVERAGE(Y121:Y123)</f>
        <v>2.7805</v>
      </c>
      <c r="DL193">
        <f>AVERAGE(Z121:Z123)</f>
        <v>2.9320000000000004</v>
      </c>
      <c r="DS193">
        <f>AVERAGE(AA121:AA123)</f>
        <v>1.75</v>
      </c>
    </row>
    <row r="194" spans="2:123">
      <c r="B194" t="s">
        <v>32</v>
      </c>
      <c r="C194">
        <f>STDEV(C124:C126)</f>
        <v>1.0877919644084146E-15</v>
      </c>
      <c r="J194">
        <f>STDEV(D124:D126)</f>
        <v>0.1154700538379248</v>
      </c>
      <c r="L194">
        <f>STDEV(E124:E126)</f>
        <v>0.43588989435406472</v>
      </c>
      <c r="P194">
        <f>STDEV(F124:F126)</f>
        <v>0.7000000000000014</v>
      </c>
      <c r="X194">
        <f>STDEV(G124:G126)</f>
        <v>0.19048447005814761</v>
      </c>
      <c r="AD194">
        <f>STDEV(H124:H126)</f>
        <v>0.4161253817460952</v>
      </c>
      <c r="AK194">
        <f>STDEV(I124:I126)</f>
        <v>0.37023911192633324</v>
      </c>
      <c r="AT194">
        <f>STDEV(J124:J126)</f>
        <v>0.11036756769993619</v>
      </c>
      <c r="AZ194">
        <f>STDEV(K124:K126)</f>
        <v>0.10908253755757606</v>
      </c>
      <c r="BF194">
        <f>STDEV(L124:L126)</f>
        <v>8.3648072302952708E-2</v>
      </c>
      <c r="BN194">
        <f>STDEV(M124:M126)</f>
        <v>1.6522711641858305E-2</v>
      </c>
      <c r="BT194">
        <f>STDEV(N124:N126)</f>
        <v>5.935486500700702E-2</v>
      </c>
      <c r="CB194">
        <f>STDEV(O124:O126)</f>
        <v>5.7951128835712289E-2</v>
      </c>
      <c r="CH194">
        <f>STDEV(P124:P126)</f>
        <v>8.2891495341802207E-2</v>
      </c>
      <c r="CP194">
        <f>STDEV(Q124:Q126)</f>
        <v>3.8741413272276877E-2</v>
      </c>
      <c r="CR194">
        <f>STDEV(R124:R126)</f>
        <v>0.40768778904123826</v>
      </c>
      <c r="CT194">
        <f>STDEV(S124:S126)</f>
        <v>0.18588962260527969</v>
      </c>
      <c r="CV194">
        <f>STDEV(T124:T126)</f>
        <v>0.42003214162728214</v>
      </c>
      <c r="CX194">
        <f>STDEV(U124:U126)</f>
        <v>0.98697455613421692</v>
      </c>
      <c r="CZ194">
        <f>STDEV(V124:V126)</f>
        <v>0.32846156548369565</v>
      </c>
      <c r="DB194">
        <f>STDEV(W124:W126)</f>
        <v>2.8941880553965409</v>
      </c>
      <c r="DD194">
        <f>STDEV(X124:X126)</f>
        <v>1.1162044316940034</v>
      </c>
      <c r="DF194">
        <f>STDEV(Y124:Y126)</f>
        <v>0.61886212788740635</v>
      </c>
      <c r="DL194">
        <f>STDEV(Z124:Z126)</f>
        <v>0.54252741866195064</v>
      </c>
      <c r="DS194">
        <f>STDEV(AA124:AA126)</f>
        <v>0.36604553450811761</v>
      </c>
    </row>
    <row r="196" spans="2:123">
      <c r="B196" t="s">
        <v>70</v>
      </c>
      <c r="C196">
        <f>AVERAGE(C132:C134)</f>
        <v>2.2877999999999998</v>
      </c>
      <c r="J196">
        <f>AVERAGE(D132:D134)</f>
        <v>0.83333333333333337</v>
      </c>
      <c r="L196">
        <f>AVERAGE(E132:E134)</f>
        <v>0.46666666666666662</v>
      </c>
      <c r="P196">
        <f>AVERAGE(F132:F134)</f>
        <v>0.33333333333333331</v>
      </c>
      <c r="X196">
        <f>AVERAGE(G132:G134)</f>
        <v>0</v>
      </c>
      <c r="AD196">
        <f>AVERAGE(H132:H134)</f>
        <v>0</v>
      </c>
      <c r="AK196">
        <f>AVERAGE(I132:I134)</f>
        <v>2.0666666666666667E-2</v>
      </c>
      <c r="AT196">
        <f>AVERAGE(J132:J134)</f>
        <v>0.13366666666666668</v>
      </c>
      <c r="AZ196">
        <f>AVERAGE(K132:K134)</f>
        <v>0.15473333333333333</v>
      </c>
      <c r="BF196">
        <f>AVERAGE(L132:L134)</f>
        <v>0.121</v>
      </c>
      <c r="BN196">
        <f>AVERAGE(M132:M134)</f>
        <v>0.17933333333333334</v>
      </c>
      <c r="BT196">
        <f>AVERAGE(N132:N134)</f>
        <v>9.7000000000000017E-2</v>
      </c>
      <c r="CB196">
        <f>AVERAGE(O132:O134)</f>
        <v>6.6666666666666666E-2</v>
      </c>
      <c r="CH196">
        <f>AVERAGE(P132:P134)</f>
        <v>0.13366666666666666</v>
      </c>
      <c r="CP196">
        <f>AVERAGE(Q132:Q134)</f>
        <v>9.7438999999999998E-2</v>
      </c>
      <c r="CR196">
        <f>AVERAGE(R132:R134)</f>
        <v>1.8593333333333331</v>
      </c>
      <c r="CT196">
        <f>AVERAGE(S132:S134)</f>
        <v>2.7542179999999998</v>
      </c>
      <c r="CV196">
        <f>AVERAGE(T132:T134)</f>
        <v>3.0026666666666664</v>
      </c>
      <c r="CX196">
        <f>AVERAGE(U132:U134)</f>
        <v>2.4486404999999998</v>
      </c>
      <c r="CZ196">
        <f>AVERAGE(V132:V134)</f>
        <v>1.7315</v>
      </c>
      <c r="DB196">
        <f>AVERAGE(W132:W134)</f>
        <v>2.1269999999999998</v>
      </c>
      <c r="DD196">
        <f>AVERAGE(X132:X134)</f>
        <v>2.0345</v>
      </c>
      <c r="DF196">
        <f>AVERAGE(Y132:Y134)</f>
        <v>1.827</v>
      </c>
      <c r="DL196">
        <f>AVERAGE(Z132:Z134)</f>
        <v>1.6555</v>
      </c>
      <c r="DS196">
        <f>AVERAGE(AA132:AA134)</f>
        <v>1.476</v>
      </c>
    </row>
    <row r="197" spans="2:123">
      <c r="B197" t="s">
        <v>32</v>
      </c>
      <c r="C197">
        <f>STDEV(C132:C134)</f>
        <v>0</v>
      </c>
      <c r="J197">
        <f>STDEV(D132:D134)</f>
        <v>5.7735026918962561E-2</v>
      </c>
      <c r="L197">
        <f>STDEV(E132:E134)</f>
        <v>0.11547005383792552</v>
      </c>
      <c r="P197">
        <f>STDEV(F132:F134)</f>
        <v>5.7735026918962519E-2</v>
      </c>
      <c r="X197">
        <f>STDEV(G132:G134)</f>
        <v>0</v>
      </c>
      <c r="AD197">
        <f>STDEV(H132:H134)</f>
        <v>0</v>
      </c>
      <c r="AK197">
        <f>STDEV(I132:I134)</f>
        <v>3.5795716689756792E-2</v>
      </c>
      <c r="AT197">
        <f>STDEV(J132:J134)</f>
        <v>9.3884681036542544E-2</v>
      </c>
      <c r="AZ197">
        <f>STDEV(K132:K134)</f>
        <v>0.16081048887847252</v>
      </c>
      <c r="BF197">
        <f>STDEV(L132:L134)</f>
        <v>0.10717742299570372</v>
      </c>
      <c r="BN197">
        <f>STDEV(M132:M134)</f>
        <v>3.5232560697930022E-2</v>
      </c>
      <c r="BT197">
        <f>STDEV(N132:N134)</f>
        <v>0.12046161214262407</v>
      </c>
      <c r="CB197">
        <f>STDEV(O132:O134)</f>
        <v>0.11547005383792516</v>
      </c>
      <c r="CH197">
        <f>STDEV(P132:P134)</f>
        <v>2.2501851775650252E-2</v>
      </c>
      <c r="CP197">
        <f>STDEV(Q132:Q134)</f>
        <v>1.8760736446099383E-2</v>
      </c>
      <c r="CR197">
        <f>STDEV(R132:R134)</f>
        <v>0.39102727952578242</v>
      </c>
      <c r="CT197">
        <f>STDEV(S132:S134)</f>
        <v>0.99804622571702539</v>
      </c>
      <c r="CV197">
        <f>STDEV(T132:T134)</f>
        <v>1.0396433683399973</v>
      </c>
      <c r="CX197">
        <f>STDEV(U132:U134)</f>
        <v>0.48255583043260586</v>
      </c>
      <c r="CZ197">
        <f>STDEV(V132:V134)</f>
        <v>0.73044130496570459</v>
      </c>
      <c r="DB197" t="e">
        <f>STDEV(W132:W134)</f>
        <v>#DIV/0!</v>
      </c>
      <c r="DD197">
        <f>STDEV(X132:X134)</f>
        <v>0.1887975105768083</v>
      </c>
      <c r="DF197">
        <f>STDEV(Y132:Y134)</f>
        <v>0.71559206256078667</v>
      </c>
      <c r="DL197">
        <f>STDEV(Z132:Z134)</f>
        <v>0.1548563850798538</v>
      </c>
      <c r="DS197">
        <f>STDEV(AA132:AA134)</f>
        <v>0.16687720036002521</v>
      </c>
    </row>
    <row r="199" spans="2:123">
      <c r="B199" s="3" t="s">
        <v>25</v>
      </c>
      <c r="C199">
        <f>AVERAGE(C143:C145)</f>
        <v>1.3587</v>
      </c>
      <c r="J199">
        <f>AVERAGE(D143:D145)</f>
        <v>2.1333333333333333</v>
      </c>
      <c r="L199">
        <f>AVERAGE(E143:E145)</f>
        <v>1.5666666666666664</v>
      </c>
      <c r="P199">
        <f>AVERAGE(F143:F145)</f>
        <v>1.4666666666666668</v>
      </c>
      <c r="X199">
        <f>AVERAGE(G143:G145)</f>
        <v>5.2999999999999999E-2</v>
      </c>
      <c r="AD199">
        <f>AVERAGE(H143:H145)</f>
        <v>0.34433333333333332</v>
      </c>
      <c r="AK199">
        <f>AVERAGE(I143:I145)</f>
        <v>0.59699999999999998</v>
      </c>
      <c r="AT199">
        <f>AVERAGE(J143:J145)</f>
        <v>0.13933333333333334</v>
      </c>
      <c r="AZ199">
        <f>AVERAGE(K143:K145)</f>
        <v>0</v>
      </c>
      <c r="BF199">
        <f>AVERAGE(L143:L145)</f>
        <v>0.11866666666666666</v>
      </c>
      <c r="BN199">
        <f>AVERAGE(M143:M145)</f>
        <v>0</v>
      </c>
      <c r="BT199">
        <f>AVERAGE(N143:N145)</f>
        <v>0</v>
      </c>
      <c r="CB199">
        <f>AVERAGE(O143:O145)</f>
        <v>0</v>
      </c>
      <c r="CH199">
        <f>AVERAGE(P143:P145)</f>
        <v>0</v>
      </c>
      <c r="CP199">
        <f>AVERAGE(Q143:Q145)</f>
        <v>7.9243333333333336E-3</v>
      </c>
      <c r="CR199">
        <f>AVERAGE(R143:R145)</f>
        <v>0.11399999999999999</v>
      </c>
      <c r="CT199">
        <f>AVERAGE(S143:S145)</f>
        <v>0</v>
      </c>
      <c r="CV199">
        <f>AVERAGE(T143:T145)</f>
        <v>2.0996666666666663</v>
      </c>
      <c r="CX199">
        <f>AVERAGE(U143:U145)</f>
        <v>0.20625500000000002</v>
      </c>
      <c r="CZ199">
        <f>AVERAGE(V143:V145)</f>
        <v>0.26200000000000001</v>
      </c>
      <c r="DB199">
        <f>AVERAGE(W143:W145)</f>
        <v>0.24199999999999999</v>
      </c>
      <c r="DD199">
        <f>AVERAGE(X143:X145)</f>
        <v>0.42699999999999999</v>
      </c>
      <c r="DF199">
        <f>AVERAGE(Y143:Y145)</f>
        <v>0.34499999999999997</v>
      </c>
      <c r="DL199">
        <f>AVERAGE(Z143:Z145)</f>
        <v>0.40200000000000002</v>
      </c>
      <c r="DS199">
        <f>AVERAGE(AA143:AA145)</f>
        <v>0.2545</v>
      </c>
    </row>
    <row r="200" spans="2:123">
      <c r="B200" s="4" t="s">
        <v>68</v>
      </c>
      <c r="C200">
        <f>STDEV(C143:C145)</f>
        <v>0</v>
      </c>
      <c r="J200">
        <f>STDEV(D143:D145)</f>
        <v>5.7735026918962373E-2</v>
      </c>
      <c r="L200">
        <f>STDEV(E143:E145)</f>
        <v>0.47258156262526207</v>
      </c>
      <c r="P200">
        <f>STDEV(F143:F145)</f>
        <v>5.7735026918962505E-2</v>
      </c>
      <c r="X200">
        <f>STDEV(G143:G145)</f>
        <v>9.1798692801150494E-2</v>
      </c>
      <c r="AD200">
        <f>STDEV(H143:H145)</f>
        <v>0.54862039092010917</v>
      </c>
      <c r="AK200">
        <f>STDEV(I143:I145)</f>
        <v>0.50501188104835715</v>
      </c>
      <c r="AT200">
        <f>STDEV(J143:J145)</f>
        <v>7.9134905909676395E-2</v>
      </c>
      <c r="AZ200">
        <f>STDEV(K143:K145)</f>
        <v>0</v>
      </c>
      <c r="BF200">
        <f>STDEV(L143:L145)</f>
        <v>0.20553669583150677</v>
      </c>
      <c r="BN200">
        <f>STDEV(M143:M145)</f>
        <v>0</v>
      </c>
      <c r="BT200">
        <f>STDEV(N143:N145)</f>
        <v>0</v>
      </c>
      <c r="CB200">
        <f>STDEV(O143:O145)</f>
        <v>0</v>
      </c>
      <c r="CH200">
        <f>STDEV(P143:P145)</f>
        <v>0</v>
      </c>
      <c r="CP200">
        <f>STDEV(Q143:Q145)</f>
        <v>1.3725347949444973E-2</v>
      </c>
      <c r="CR200">
        <f>STDEV(R143:R145)</f>
        <v>0.10262066068779718</v>
      </c>
      <c r="CT200">
        <f>STDEV(S143:S145)</f>
        <v>0</v>
      </c>
      <c r="CV200">
        <f>STDEV(T143:T145)</f>
        <v>0.88567733025822326</v>
      </c>
      <c r="CX200">
        <f>STDEV(U143:U145)</f>
        <v>5.8627637441738926E-2</v>
      </c>
      <c r="CZ200">
        <f>STDEV(V143:V145)</f>
        <v>0.193747258045114</v>
      </c>
      <c r="DB200" t="e">
        <f>STDEV(W143:W145)</f>
        <v>#DIV/0!</v>
      </c>
      <c r="DD200">
        <f>STDEV(X143:X145)</f>
        <v>0.24607315985291853</v>
      </c>
      <c r="DF200">
        <f>STDEV(Y143:Y145)</f>
        <v>6.788225099390878E-2</v>
      </c>
      <c r="DL200">
        <f>STDEV(Z143:Z145)</f>
        <v>2.6870057685088791E-2</v>
      </c>
      <c r="DS200">
        <f>STDEV(AA143:AA145)</f>
        <v>7.8488852711706858E-2</v>
      </c>
    </row>
    <row r="202" spans="2:123">
      <c r="B202" t="s">
        <v>26</v>
      </c>
      <c r="C202">
        <f>AVERAGE(C154:C156)</f>
        <v>1.2303999999999999</v>
      </c>
      <c r="J202">
        <f>AVERAGE(D154:D156)</f>
        <v>0</v>
      </c>
      <c r="L202">
        <f>AVERAGE(E154:E156)</f>
        <v>0</v>
      </c>
      <c r="P202">
        <f>AVERAGE(F154:F156)</f>
        <v>0</v>
      </c>
      <c r="X202">
        <f>AVERAGE(G154:G156)</f>
        <v>0</v>
      </c>
      <c r="AD202">
        <f>AVERAGE(H154:H156)</f>
        <v>0</v>
      </c>
      <c r="AK202">
        <f>AVERAGE(I154:I156)</f>
        <v>6.6666666666666671E-3</v>
      </c>
      <c r="AT202">
        <f>AVERAGE(J154:J156)</f>
        <v>0</v>
      </c>
      <c r="AZ202">
        <f>AVERAGE(K154:K156)</f>
        <v>6.6666666666666666E-2</v>
      </c>
      <c r="BF202">
        <f>AVERAGE(L154:L156)</f>
        <v>0</v>
      </c>
      <c r="BN202">
        <f>AVERAGE(M154:M156)</f>
        <v>3.3333333333333333E-2</v>
      </c>
      <c r="BT202">
        <f>AVERAGE(N154:N156)</f>
        <v>0.10666666666666667</v>
      </c>
      <c r="CB202">
        <f>AVERAGE(O154:O156)</f>
        <v>0.53633333333333333</v>
      </c>
      <c r="CH202">
        <f>AVERAGE(P154:P156)</f>
        <v>0</v>
      </c>
      <c r="CP202">
        <f>AVERAGE(Q154:Q156)</f>
        <v>0.14846533333333334</v>
      </c>
      <c r="CR202">
        <f>AVERAGE(R154:R156)</f>
        <v>0.7533333333333333</v>
      </c>
      <c r="CT202">
        <f>AVERAGE(S154:S156)</f>
        <v>1.3665716666666665</v>
      </c>
      <c r="CV202">
        <f>AVERAGE(T154:T156)</f>
        <v>2.1086666666666667</v>
      </c>
      <c r="CX202">
        <f>AVERAGE(U154:U156)</f>
        <v>1.5422374999999999</v>
      </c>
      <c r="CZ202">
        <f>AVERAGE(V154:V156)</f>
        <v>1.4184999999999999</v>
      </c>
      <c r="DB202">
        <f>AVERAGE(W154:W156)</f>
        <v>1.494</v>
      </c>
      <c r="DD202">
        <f>AVERAGE(X154:X156)</f>
        <v>1.458</v>
      </c>
      <c r="DF202">
        <f>AVERAGE(Y154:Y156)</f>
        <v>1.4079999999999999</v>
      </c>
      <c r="DL202">
        <f>AVERAGE(Z154:Z156)</f>
        <v>1.3544999999999998</v>
      </c>
      <c r="DS202">
        <f>AVERAGE(AA154:AA156)</f>
        <v>0.38049999999999995</v>
      </c>
    </row>
    <row r="203" spans="2:123">
      <c r="B203" t="s">
        <v>32</v>
      </c>
      <c r="C203">
        <f>STDEV(C154:C156)</f>
        <v>0</v>
      </c>
      <c r="J203">
        <f>STDEV(D154:D156)</f>
        <v>0</v>
      </c>
      <c r="L203">
        <f>STDEV(E154:E156)</f>
        <v>0</v>
      </c>
      <c r="P203">
        <f>STDEV(F154:F156)</f>
        <v>0</v>
      </c>
      <c r="X203">
        <f>STDEV(G154:G156)</f>
        <v>0</v>
      </c>
      <c r="AD203">
        <f>STDEV(H154:H156)</f>
        <v>0</v>
      </c>
      <c r="AK203">
        <f>STDEV(I154:I156)</f>
        <v>1.1547005383792516E-2</v>
      </c>
      <c r="AT203">
        <f>STDEV(J154:J156)</f>
        <v>0</v>
      </c>
      <c r="AZ203">
        <f>STDEV(K154:K156)</f>
        <v>0.11547005383792516</v>
      </c>
      <c r="BF203">
        <f>STDEV(L154:L156)</f>
        <v>0</v>
      </c>
      <c r="BN203">
        <f>STDEV(M154:M156)</f>
        <v>5.7735026918962581E-2</v>
      </c>
      <c r="BT203">
        <f>STDEV(N154:N156)</f>
        <v>0.18475208614068026</v>
      </c>
      <c r="CB203">
        <f>STDEV(O154:O156)</f>
        <v>0.12154148811551277</v>
      </c>
      <c r="CH203">
        <f>STDEV(P154:P156)</f>
        <v>0</v>
      </c>
      <c r="CP203">
        <f>STDEV(Q154:Q156)</f>
        <v>7.7674797723156899E-2</v>
      </c>
      <c r="CR203">
        <f>STDEV(R154:R156)</f>
        <v>0.26624487475505232</v>
      </c>
      <c r="CT203">
        <f>STDEV(S154:S156)</f>
        <v>0.36045349851587438</v>
      </c>
      <c r="CV203">
        <f>STDEV(T154:T156)</f>
        <v>0.56751417016082684</v>
      </c>
      <c r="CX203">
        <f>STDEV(U154:U156)</f>
        <v>0.41097116833240199</v>
      </c>
      <c r="CZ203">
        <f>STDEV(V154:V156)</f>
        <v>0.95954390207014517</v>
      </c>
      <c r="DB203" t="e">
        <f>STDEV(W154:W156)</f>
        <v>#DIV/0!</v>
      </c>
      <c r="DD203">
        <f>STDEV(X154:X156)</f>
        <v>0.39032294321497374</v>
      </c>
      <c r="DF203">
        <f>STDEV(Y154:Y156)</f>
        <v>0.49638896039295616</v>
      </c>
      <c r="DL203">
        <f>STDEV(Z154:Z156)</f>
        <v>0.43204224330498198</v>
      </c>
      <c r="DS203">
        <f>STDEV(AA154:AA156)</f>
        <v>4.5961940777125586E-2</v>
      </c>
    </row>
    <row r="205" spans="2:123">
      <c r="B205" t="s">
        <v>20</v>
      </c>
    </row>
    <row r="206" spans="2:123">
      <c r="B206" t="s">
        <v>69</v>
      </c>
      <c r="C206">
        <f>AVERAGE(C113:C115)</f>
        <v>5.82</v>
      </c>
      <c r="J206">
        <f>AVERAGE(D113:D115)</f>
        <v>2.1833333333333331</v>
      </c>
      <c r="L206">
        <f>AVERAGE(E113:E115)</f>
        <v>8.2153333333333336</v>
      </c>
      <c r="P206">
        <f>AVERAGE(F113:F115)</f>
        <v>3.1910000000000003</v>
      </c>
      <c r="X206">
        <f>AVERAGE(G113:G115)</f>
        <v>0</v>
      </c>
      <c r="AD206">
        <f>AVERAGE(H113:H115)</f>
        <v>0</v>
      </c>
      <c r="AK206">
        <f>AVERAGE(I113:I115)</f>
        <v>0</v>
      </c>
      <c r="AT206">
        <f>AVERAGE(J113:J115)</f>
        <v>0</v>
      </c>
      <c r="AZ206">
        <f>AVERAGE(K113:K115)</f>
        <v>0</v>
      </c>
      <c r="BF206">
        <f>AVERAGE(L113:L115)</f>
        <v>0</v>
      </c>
      <c r="BN206">
        <f>AVERAGE(M113:M115)</f>
        <v>0</v>
      </c>
      <c r="BT206">
        <f>AVERAGE(N113:N115)</f>
        <v>0</v>
      </c>
      <c r="CB206">
        <f>AVERAGE(O113:O115)</f>
        <v>0</v>
      </c>
      <c r="CH206">
        <f>AVERAGE(P113:P115)</f>
        <v>0</v>
      </c>
      <c r="CP206">
        <f>AVERAGE(Q113:Q115)</f>
        <v>0</v>
      </c>
      <c r="CR206">
        <f>AVERAGE(R113:R115)</f>
        <v>0.47266666666666662</v>
      </c>
      <c r="CT206">
        <f>AVERAGE(S113:S115)</f>
        <v>0.65510000000000002</v>
      </c>
      <c r="CV206">
        <f>AVERAGE(T113:T115)</f>
        <v>0</v>
      </c>
      <c r="CX206">
        <f>AVERAGE(U113:U115)</f>
        <v>0</v>
      </c>
      <c r="CZ206">
        <f>AVERAGE(V113:V115)</f>
        <v>0</v>
      </c>
      <c r="DB206">
        <f>AVERAGE(W113:W115)</f>
        <v>0</v>
      </c>
      <c r="DD206">
        <f>AVERAGE(X113:X115)</f>
        <v>0</v>
      </c>
      <c r="DF206">
        <f>AVERAGE(Y113:Y115)</f>
        <v>0</v>
      </c>
      <c r="DL206">
        <f>AVERAGE(Z113:Z115)</f>
        <v>0</v>
      </c>
      <c r="DS206">
        <f>AVERAGE(AA113:AA115)</f>
        <v>0</v>
      </c>
    </row>
    <row r="207" spans="2:123">
      <c r="B207" t="s">
        <v>32</v>
      </c>
      <c r="C207">
        <f>STDEV(C113:C115)</f>
        <v>0</v>
      </c>
      <c r="J207">
        <f>STDEV(D113:D115)</f>
        <v>1.0321014162054689</v>
      </c>
      <c r="L207">
        <f>STDEV(E113:E115)</f>
        <v>0.28500058479472179</v>
      </c>
      <c r="P207">
        <f>STDEV(F113:F115)</f>
        <v>0.91029281003422191</v>
      </c>
      <c r="X207">
        <f>STDEV(G113:G115)</f>
        <v>0</v>
      </c>
      <c r="AD207">
        <f>STDEV(H113:H115)</f>
        <v>0</v>
      </c>
      <c r="AK207">
        <f>STDEV(I113:I115)</f>
        <v>0</v>
      </c>
      <c r="AT207">
        <f>STDEV(J113:J115)</f>
        <v>0</v>
      </c>
      <c r="AZ207">
        <f>STDEV(K113:K115)</f>
        <v>0</v>
      </c>
      <c r="BF207">
        <f>STDEV(L113:L115)</f>
        <v>0</v>
      </c>
      <c r="BN207">
        <f>STDEV(M113:M115)</f>
        <v>0</v>
      </c>
      <c r="BT207">
        <f>STDEV(N113:N115)</f>
        <v>0</v>
      </c>
      <c r="CB207">
        <f>STDEV(O113:O115)</f>
        <v>0</v>
      </c>
      <c r="CH207">
        <f>STDEV(P113:P115)</f>
        <v>0</v>
      </c>
      <c r="CP207">
        <f>STDEV(Q113:Q115)</f>
        <v>0</v>
      </c>
      <c r="CR207">
        <f>STDEV(R113:R115)</f>
        <v>0.33478550346951014</v>
      </c>
      <c r="CT207">
        <f>STDEV(S113:S115)</f>
        <v>0.40629660348075763</v>
      </c>
      <c r="CV207">
        <f>STDEV(T113:T115)</f>
        <v>0</v>
      </c>
      <c r="CX207">
        <f>STDEV(U113:U115)</f>
        <v>0</v>
      </c>
      <c r="CZ207">
        <f>STDEV(V113:V115)</f>
        <v>0</v>
      </c>
      <c r="DB207">
        <f>STDEV(W113:W115)</f>
        <v>0</v>
      </c>
      <c r="DD207">
        <f>STDEV(X113:X115)</f>
        <v>0</v>
      </c>
      <c r="DF207">
        <f>STDEV(Y113:Y115)</f>
        <v>0</v>
      </c>
      <c r="DL207">
        <f>STDEV(Z113:Z115)</f>
        <v>0</v>
      </c>
      <c r="DS207">
        <f>STDEV(AA113:AA115)</f>
        <v>0</v>
      </c>
    </row>
    <row r="209" spans="2:123">
      <c r="B209" t="s">
        <v>22</v>
      </c>
      <c r="C209">
        <f>AVERAGE(C124:C126)</f>
        <v>6.4869999999999992</v>
      </c>
      <c r="J209">
        <f>AVERAGE(D124:D126)</f>
        <v>0.53333333333333333</v>
      </c>
      <c r="L209">
        <f>AVERAGE(E124:E126)</f>
        <v>2.4000000000000004</v>
      </c>
      <c r="P209">
        <f>AVERAGE(F124:F126)</f>
        <v>1.7999999999999998</v>
      </c>
      <c r="X209">
        <f>AVERAGE(G124:G126)</f>
        <v>1.5653333333333332</v>
      </c>
      <c r="AD209">
        <f>AVERAGE(H124:H126)</f>
        <v>0.58366666666666667</v>
      </c>
      <c r="AK209">
        <f>AVERAGE(I124:I126)</f>
        <v>0.87800000000000011</v>
      </c>
      <c r="AT209">
        <f>AVERAGE(J124:J126)</f>
        <v>9.8999999999999991E-2</v>
      </c>
      <c r="AZ209">
        <f>AVERAGE(K124:K126)</f>
        <v>0.17800000000000002</v>
      </c>
      <c r="BF209">
        <f>AVERAGE(L124:L126)</f>
        <v>0.19299999999999998</v>
      </c>
      <c r="BN209">
        <f>AVERAGE(M124:M126)</f>
        <v>0.23499999999999999</v>
      </c>
      <c r="BT209">
        <f>AVERAGE(N124:N126)</f>
        <v>0.29599999999999999</v>
      </c>
      <c r="CB209">
        <f>AVERAGE(O124:O126)</f>
        <v>0.3096666666666667</v>
      </c>
      <c r="CH209">
        <f>AVERAGE(P124:P126)</f>
        <v>0.314</v>
      </c>
      <c r="CP209">
        <f>AVERAGE(Q124:Q126)</f>
        <v>0.24474966666666664</v>
      </c>
      <c r="CR209">
        <f>AVERAGE(R124:R126)</f>
        <v>1.4846666666666666</v>
      </c>
      <c r="CT209">
        <f>AVERAGE(S124:S126)</f>
        <v>3.0381386666666668</v>
      </c>
      <c r="CV209">
        <f>AVERAGE(T124:T126)</f>
        <v>2.2509999999999999</v>
      </c>
      <c r="CX209">
        <f>AVERAGE(U124:U126)</f>
        <v>2.5675596666666665</v>
      </c>
      <c r="CZ209">
        <f>AVERAGE(V124:V126)</f>
        <v>3.1120000000000001</v>
      </c>
      <c r="DB209">
        <f>AVERAGE(W124:W126)</f>
        <v>5.8045</v>
      </c>
      <c r="DD209">
        <f>AVERAGE(X124:X126)</f>
        <v>3.704333333333333</v>
      </c>
      <c r="DF209">
        <f>AVERAGE(Y124:Y126)</f>
        <v>3.3103333333333338</v>
      </c>
      <c r="DL209">
        <f>AVERAGE(Z124:Z126)</f>
        <v>2.1590000000000003</v>
      </c>
      <c r="DS209">
        <f>AVERAGE(AA124:AA126)</f>
        <v>0.62266666666666659</v>
      </c>
    </row>
    <row r="210" spans="2:123">
      <c r="B210" t="s">
        <v>32</v>
      </c>
      <c r="C210">
        <f>STDEV(C124:C126)</f>
        <v>1.0877919644084146E-15</v>
      </c>
      <c r="J210">
        <f>STDEV(D124:D126)</f>
        <v>0.1154700538379248</v>
      </c>
      <c r="L210">
        <f>STDEV(E124:E126)</f>
        <v>0.43588989435406472</v>
      </c>
      <c r="P210">
        <f>STDEV(F124:F126)</f>
        <v>0.7000000000000014</v>
      </c>
      <c r="X210">
        <f>STDEV(G124:G126)</f>
        <v>0.19048447005814761</v>
      </c>
      <c r="AD210">
        <f>STDEV(H124:H126)</f>
        <v>0.4161253817460952</v>
      </c>
      <c r="AK210">
        <f>STDEV(I124:I126)</f>
        <v>0.37023911192633324</v>
      </c>
      <c r="AT210">
        <f>STDEV(J124:J126)</f>
        <v>0.11036756769993619</v>
      </c>
      <c r="AZ210">
        <f>STDEV(K124:K126)</f>
        <v>0.10908253755757606</v>
      </c>
      <c r="BF210">
        <f>STDEV(L124:L126)</f>
        <v>8.3648072302952708E-2</v>
      </c>
      <c r="BN210">
        <f>STDEV(M124:M126)</f>
        <v>1.6522711641858305E-2</v>
      </c>
      <c r="BT210">
        <f>STDEV(N124:N126)</f>
        <v>5.935486500700702E-2</v>
      </c>
      <c r="CB210">
        <f>STDEV(O124:O126)</f>
        <v>5.7951128835712289E-2</v>
      </c>
      <c r="CH210">
        <f>STDEV(P124:P126)</f>
        <v>8.2891495341802207E-2</v>
      </c>
      <c r="CP210">
        <f>STDEV(Q124:Q126)</f>
        <v>3.8741413272276877E-2</v>
      </c>
      <c r="CR210">
        <f>STDEV(R124:R126)</f>
        <v>0.40768778904123826</v>
      </c>
      <c r="CT210">
        <f>STDEV(S124:S126)</f>
        <v>0.18588962260527969</v>
      </c>
      <c r="CV210">
        <f>STDEV(T124:T126)</f>
        <v>0.42003214162728214</v>
      </c>
      <c r="CX210">
        <f>STDEV(U124:U126)</f>
        <v>0.98697455613421692</v>
      </c>
      <c r="CZ210">
        <f>STDEV(V124:V126)</f>
        <v>0.32846156548369565</v>
      </c>
      <c r="DB210">
        <f>STDEV(W124:W126)</f>
        <v>2.8941880553965409</v>
      </c>
      <c r="DD210">
        <f>STDEV(X124:X126)</f>
        <v>1.1162044316940034</v>
      </c>
      <c r="DF210">
        <f>STDEV(Y124:Y126)</f>
        <v>0.61886212788740635</v>
      </c>
      <c r="DL210">
        <f>STDEV(Z124:Z126)</f>
        <v>0.54252741866195064</v>
      </c>
      <c r="DS210">
        <f>STDEV(AA124:AA126)</f>
        <v>0.36604553450811761</v>
      </c>
    </row>
    <row r="212" spans="2:123">
      <c r="B212" t="s">
        <v>70</v>
      </c>
      <c r="C212">
        <f>AVERAGE(C135:C137)</f>
        <v>2.2877999999999998</v>
      </c>
      <c r="J212">
        <f>AVERAGE(D135:D137)</f>
        <v>0.93333333333333324</v>
      </c>
      <c r="L212">
        <f>AVERAGE(E135:E137)</f>
        <v>3.9333333333333336</v>
      </c>
      <c r="P212">
        <f>AVERAGE(F135:F137)</f>
        <v>2.8000000000000003</v>
      </c>
      <c r="X212">
        <f>AVERAGE(G135:G137)</f>
        <v>1.5173333333333332</v>
      </c>
      <c r="AD212">
        <f>AVERAGE(H135:H137)</f>
        <v>0.46366666666666667</v>
      </c>
      <c r="AK212">
        <f>AVERAGE(I135:I137)</f>
        <v>0.68166666666666664</v>
      </c>
      <c r="AT212">
        <f>AVERAGE(J135:J137)</f>
        <v>0.99500000000000011</v>
      </c>
      <c r="AZ212">
        <f>AVERAGE(K135:K137)</f>
        <v>0.36833333333333335</v>
      </c>
      <c r="BF212">
        <f>AVERAGE(L135:L137)</f>
        <v>0.27200000000000002</v>
      </c>
      <c r="BN212">
        <f>AVERAGE(M135:M137)</f>
        <v>0.223</v>
      </c>
      <c r="BT212">
        <f>AVERAGE(N135:N137)</f>
        <v>0.13800000000000001</v>
      </c>
      <c r="CB212">
        <f>AVERAGE(O135:O137)</f>
        <v>0.42399999999999999</v>
      </c>
      <c r="CH212">
        <f>AVERAGE(P135:P137)</f>
        <v>0.18466666666666667</v>
      </c>
      <c r="CP212">
        <f>AVERAGE(Q135:Q137)</f>
        <v>9.7015999999999991E-2</v>
      </c>
      <c r="CR212">
        <f>AVERAGE(R135:R137)</f>
        <v>1.8636666666666664</v>
      </c>
      <c r="CT212">
        <f>AVERAGE(S135:S137)</f>
        <v>2.9170523333333329</v>
      </c>
      <c r="CV212">
        <f>AVERAGE(T135:T137)</f>
        <v>2.8883333333333332</v>
      </c>
      <c r="CX212">
        <f>AVERAGE(U135:U137)</f>
        <v>2.0773433333333333</v>
      </c>
      <c r="CZ212">
        <f>AVERAGE(V135:V137)</f>
        <v>0.83766666666666667</v>
      </c>
      <c r="DB212">
        <f>AVERAGE(W135:W137)</f>
        <v>0.53800000000000003</v>
      </c>
      <c r="DD212">
        <f>AVERAGE(X135:X137)</f>
        <v>0.41500000000000004</v>
      </c>
      <c r="DF212">
        <f>AVERAGE(Y135:Y137)</f>
        <v>0.49500000000000005</v>
      </c>
      <c r="DL212">
        <f>AVERAGE(Z135:Z137)</f>
        <v>1.3213333333333335</v>
      </c>
      <c r="DS212">
        <f>AVERAGE(AA135:AA137)</f>
        <v>0.81736666666666669</v>
      </c>
    </row>
    <row r="213" spans="2:123">
      <c r="B213" t="s">
        <v>32</v>
      </c>
      <c r="C213">
        <f>STDEV(C135:C137)</f>
        <v>0</v>
      </c>
      <c r="J213">
        <f>STDEV(D135:D137)</f>
        <v>0.15275252316519497</v>
      </c>
      <c r="L213">
        <f>STDEV(E135:E137)</f>
        <v>0.25166114784235838</v>
      </c>
      <c r="P213">
        <f>STDEV(F135:F137)</f>
        <v>0.7000000000000014</v>
      </c>
      <c r="X213">
        <f>STDEV(G135:G137)</f>
        <v>0.41782093453216729</v>
      </c>
      <c r="AD213">
        <f>STDEV(H135:H137)</f>
        <v>0.40197305050629112</v>
      </c>
      <c r="AK213">
        <f>STDEV(I135:I137)</f>
        <v>0.2570025940206313</v>
      </c>
      <c r="AT213">
        <f>STDEV(J135:J137)</f>
        <v>0.41177785273129902</v>
      </c>
      <c r="AZ213">
        <f>STDEV(K135:K137)</f>
        <v>0.11428181540968511</v>
      </c>
      <c r="BF213">
        <f>STDEV(L135:L137)</f>
        <v>0.14052401929919298</v>
      </c>
      <c r="BN213">
        <f>STDEV(M135:M137)</f>
        <v>4.396589587396111E-2</v>
      </c>
      <c r="BT213">
        <f>STDEV(N135:N137)</f>
        <v>9.3546779741474753E-2</v>
      </c>
      <c r="CB213">
        <f>STDEV(O135:O137)</f>
        <v>0.39974491866689194</v>
      </c>
      <c r="CH213">
        <f>STDEV(P135:P137)</f>
        <v>0.13741300278115362</v>
      </c>
      <c r="CP213">
        <f>STDEV(Q135:Q137)</f>
        <v>1.70021786545137E-2</v>
      </c>
      <c r="CR213">
        <f>STDEV(R135:R137)</f>
        <v>0.51089855483582458</v>
      </c>
      <c r="CT213">
        <f>STDEV(S135:S137)</f>
        <v>0.33672817840260022</v>
      </c>
      <c r="CV213">
        <f>STDEV(T135:T137)</f>
        <v>9.546901766192703E-2</v>
      </c>
      <c r="CX213">
        <f>STDEV(U135:U137)</f>
        <v>0.44682280825214638</v>
      </c>
      <c r="CZ213">
        <f>STDEV(V135:V137)</f>
        <v>0.32909015988530171</v>
      </c>
      <c r="DB213">
        <f>STDEV(W135:W137)</f>
        <v>1.2727922061357866E-2</v>
      </c>
      <c r="DD213">
        <f>STDEV(X135:X137)</f>
        <v>8.2164469206585586E-2</v>
      </c>
      <c r="DF213">
        <f>STDEV(Y135:Y137)</f>
        <v>0.10142977866484727</v>
      </c>
      <c r="DL213">
        <f>STDEV(Z135:Z137)</f>
        <v>9.4161209281387839E-2</v>
      </c>
      <c r="DS213">
        <f>STDEV(AA135:AA137)</f>
        <v>0.22486352157104808</v>
      </c>
    </row>
    <row r="215" spans="2:123">
      <c r="B215" s="3" t="s">
        <v>25</v>
      </c>
      <c r="C215">
        <f>AVERAGE(C146:C148)</f>
        <v>1.3587</v>
      </c>
      <c r="J215">
        <f>AVERAGE(D146:D148)</f>
        <v>2.1333333333333333</v>
      </c>
      <c r="L215">
        <f>AVERAGE(E146:E148)</f>
        <v>3.2999999999999994</v>
      </c>
      <c r="P215">
        <f>AVERAGE(F146:F148)</f>
        <v>1.7333333333333332</v>
      </c>
      <c r="X215">
        <f>AVERAGE(G146:G148)</f>
        <v>0.41266666666666668</v>
      </c>
      <c r="AD215">
        <f>AVERAGE(H146:H148)</f>
        <v>0.246</v>
      </c>
      <c r="AK215">
        <f>AVERAGE(I146:I148)</f>
        <v>0.309</v>
      </c>
      <c r="AT215">
        <f>AVERAGE(J146:J148)</f>
        <v>0.29533333333333334</v>
      </c>
      <c r="AZ215">
        <f>AVERAGE(K146:K148)</f>
        <v>0</v>
      </c>
      <c r="BF215">
        <f>AVERAGE(L146:L148)</f>
        <v>3.3333333333333333E-2</v>
      </c>
      <c r="BN215">
        <f>AVERAGE(M146:M148)</f>
        <v>0</v>
      </c>
      <c r="BT215">
        <f>AVERAGE(N146:N148)</f>
        <v>0</v>
      </c>
      <c r="CB215">
        <f>AVERAGE(O146:O148)</f>
        <v>0</v>
      </c>
      <c r="CH215">
        <f>AVERAGE(P146:P148)</f>
        <v>0</v>
      </c>
      <c r="CP215">
        <f>AVERAGE(Q146:Q148)</f>
        <v>1.9765999999999999E-2</v>
      </c>
      <c r="CR215">
        <f>AVERAGE(R146:R148)</f>
        <v>0.20399999999999999</v>
      </c>
      <c r="CT215">
        <f>AVERAGE(S146:S148)</f>
        <v>0.30561433333333327</v>
      </c>
      <c r="CV215">
        <f>AVERAGE(T146:T148)</f>
        <v>0.35433333333333339</v>
      </c>
      <c r="CX215">
        <f>AVERAGE(U146:U148)</f>
        <v>0.224496</v>
      </c>
      <c r="CZ215">
        <f>AVERAGE(V146:V148)</f>
        <v>0.30533333333333329</v>
      </c>
      <c r="DB215">
        <f>AVERAGE(W146:W148)</f>
        <v>0.28599999999999998</v>
      </c>
      <c r="DD215">
        <f>AVERAGE(X146:X148)</f>
        <v>0.30266666666666669</v>
      </c>
      <c r="DF215">
        <f>AVERAGE(Y146:Y148)</f>
        <v>0.42199999999999999</v>
      </c>
      <c r="DL215">
        <f>AVERAGE(Z146:Z148)</f>
        <v>0.34600000000000003</v>
      </c>
      <c r="DS215">
        <f>AVERAGE(AA146:AA148)</f>
        <v>0.19366666666666665</v>
      </c>
    </row>
    <row r="216" spans="2:123">
      <c r="B216" s="4" t="s">
        <v>68</v>
      </c>
      <c r="C216">
        <f>STDEV(C146:C148)</f>
        <v>0</v>
      </c>
      <c r="J216">
        <f>STDEV(D146:D148)</f>
        <v>0.25166114784235832</v>
      </c>
      <c r="L216">
        <f>STDEV(E146:E148)</f>
        <v>1.5620499351813313</v>
      </c>
      <c r="P216">
        <f>STDEV(F146:F148)</f>
        <v>0.60277137733417074</v>
      </c>
      <c r="X216">
        <f>STDEV(G146:G148)</f>
        <v>0.35473135375003623</v>
      </c>
      <c r="AD216">
        <f>STDEV(H146:H148)</f>
        <v>0.30985803200820849</v>
      </c>
      <c r="AK216">
        <f>STDEV(I146:I148)</f>
        <v>0.27662067890886244</v>
      </c>
      <c r="AT216">
        <f>STDEV(J146:J148)</f>
        <v>6.9945216657991222E-2</v>
      </c>
      <c r="AZ216">
        <f>STDEV(K146:K148)</f>
        <v>0</v>
      </c>
      <c r="BF216">
        <f>STDEV(L146:L148)</f>
        <v>5.7735026918962581E-2</v>
      </c>
      <c r="BN216">
        <f>STDEV(M146:M148)</f>
        <v>0</v>
      </c>
      <c r="BT216">
        <f>STDEV(N146:N148)</f>
        <v>0</v>
      </c>
      <c r="CB216">
        <f>STDEV(O146:O148)</f>
        <v>0</v>
      </c>
      <c r="CH216">
        <f>STDEV(P146:P148)</f>
        <v>0</v>
      </c>
      <c r="CP216">
        <f>STDEV(Q146:Q148)</f>
        <v>1.4228924766123399E-3</v>
      </c>
      <c r="CR216">
        <f>STDEV(R146:R148)</f>
        <v>8.6069739165400089E-2</v>
      </c>
      <c r="CT216">
        <f>STDEV(S146:S148)</f>
        <v>5.4066307385777633E-2</v>
      </c>
      <c r="CV216">
        <f>STDEV(T146:T148)</f>
        <v>4.3890014050274352E-2</v>
      </c>
      <c r="CX216">
        <f>STDEV(U146:U148)</f>
        <v>4.1009304358889102E-2</v>
      </c>
      <c r="CZ216">
        <f>STDEV(V146:V148)</f>
        <v>4.9166384179979664E-2</v>
      </c>
      <c r="DB216">
        <f>STDEV(W146:W148)</f>
        <v>0.11455129855222079</v>
      </c>
      <c r="DD216">
        <f>STDEV(X146:X148)</f>
        <v>8.9399850857444368E-2</v>
      </c>
      <c r="DF216">
        <f>STDEV(Y146:Y148)</f>
        <v>8.4148677945645733E-2</v>
      </c>
      <c r="DL216">
        <f>STDEV(Z146:Z148)</f>
        <v>1.7349351572897458E-2</v>
      </c>
      <c r="DS216">
        <f>STDEV(AA146:AA148)</f>
        <v>8.9511637977043729E-2</v>
      </c>
    </row>
    <row r="218" spans="2:123">
      <c r="B218" t="s">
        <v>26</v>
      </c>
      <c r="C218">
        <f>AVERAGE(C157:C159)</f>
        <v>1.2303999999999999</v>
      </c>
      <c r="J218">
        <f>AVERAGE(D157:D159)</f>
        <v>0</v>
      </c>
      <c r="L218">
        <f>AVERAGE(E157:E159)</f>
        <v>0</v>
      </c>
      <c r="P218">
        <f>AVERAGE(F157:F159)</f>
        <v>0.3</v>
      </c>
      <c r="X218">
        <f>AVERAGE(G157:G159)</f>
        <v>0.78599999999999992</v>
      </c>
      <c r="AD218">
        <f>AVERAGE(H157:H159)</f>
        <v>0.27333333333333337</v>
      </c>
      <c r="AK218">
        <f>AVERAGE(I157:I159)</f>
        <v>0.40633333333333327</v>
      </c>
      <c r="AT218">
        <f>AVERAGE(J157:J159)</f>
        <v>0.13633333333333333</v>
      </c>
      <c r="AZ218">
        <f>AVERAGE(K157:K159)</f>
        <v>0</v>
      </c>
      <c r="BF218">
        <f>AVERAGE(L157:L159)</f>
        <v>0</v>
      </c>
      <c r="BN218">
        <f>AVERAGE(M157:M159)</f>
        <v>3.3333333333333333E-2</v>
      </c>
      <c r="BT218">
        <f>AVERAGE(N157:N159)</f>
        <v>0</v>
      </c>
      <c r="CB218">
        <f>AVERAGE(O157:O159)</f>
        <v>0</v>
      </c>
      <c r="CH218">
        <f>AVERAGE(P157:P159)</f>
        <v>6.9666666666666668E-2</v>
      </c>
      <c r="CP218">
        <f>AVERAGE(Q157:Q159)</f>
        <v>3.9684999999999998E-2</v>
      </c>
      <c r="CR218">
        <f>AVERAGE(R157:R159)</f>
        <v>0.73033333333333328</v>
      </c>
      <c r="CT218">
        <f>AVERAGE(S157:S159)</f>
        <v>0.3169926666666667</v>
      </c>
      <c r="CV218">
        <f>AVERAGE(T157:T159)</f>
        <v>0.80900000000000005</v>
      </c>
      <c r="CX218">
        <f>AVERAGE(U157:U159)</f>
        <v>0.29700333333333334</v>
      </c>
      <c r="CZ218">
        <f>AVERAGE(V157:V159)</f>
        <v>0.47766666666666663</v>
      </c>
      <c r="DB218">
        <f>AVERAGE(W157:W159)</f>
        <v>0.43000000000000005</v>
      </c>
      <c r="DD218">
        <f>AVERAGE(X157:X159)</f>
        <v>0.50266666666666671</v>
      </c>
      <c r="DF218">
        <f>AVERAGE(Y157:Y159)</f>
        <v>0.58499999999999996</v>
      </c>
      <c r="DL218">
        <f>AVERAGE(Z157:Z159)</f>
        <v>0.31666666666666665</v>
      </c>
      <c r="DS218">
        <f>AVERAGE(AA157:AA159)</f>
        <v>0.19066666666666668</v>
      </c>
    </row>
    <row r="219" spans="2:123">
      <c r="B219" t="s">
        <v>32</v>
      </c>
      <c r="C219">
        <f>STDEV(C157:C159)</f>
        <v>0</v>
      </c>
      <c r="J219">
        <f>STDEV(D157:D159)</f>
        <v>0</v>
      </c>
      <c r="L219">
        <f>STDEV(E157:E159)</f>
        <v>0</v>
      </c>
      <c r="P219">
        <f>STDEV(F157:F159)</f>
        <v>0.51961524227066314</v>
      </c>
      <c r="X219">
        <f>STDEV(G157:G159)</f>
        <v>9.1016482023862047E-2</v>
      </c>
      <c r="AD219">
        <f>STDEV(H157:H159)</f>
        <v>0.23958784053731383</v>
      </c>
      <c r="AK219">
        <f>STDEV(I157:I159)</f>
        <v>0.10561407734451599</v>
      </c>
      <c r="AT219">
        <f>STDEV(J157:J159)</f>
        <v>0.12038410747824371</v>
      </c>
      <c r="AZ219">
        <f>STDEV(K157:K159)</f>
        <v>0</v>
      </c>
      <c r="BF219">
        <f>STDEV(L157:L159)</f>
        <v>0</v>
      </c>
      <c r="BN219">
        <f>STDEV(M157:M159)</f>
        <v>5.7735026918962581E-2</v>
      </c>
      <c r="BT219">
        <f>STDEV(N157:N159)</f>
        <v>0</v>
      </c>
      <c r="CB219">
        <f>STDEV(O157:O159)</f>
        <v>0</v>
      </c>
      <c r="CH219">
        <f>STDEV(P157:P159)</f>
        <v>0.12066620626063178</v>
      </c>
      <c r="CP219">
        <f>STDEV(Q157:Q159)</f>
        <v>5.6927770903136572E-3</v>
      </c>
      <c r="CR219">
        <f>STDEV(R157:R159)</f>
        <v>0.27360616464789916</v>
      </c>
      <c r="CT219">
        <f>STDEV(S157:S159)</f>
        <v>0.16900099714597341</v>
      </c>
      <c r="CV219">
        <f>STDEV(T157:T159)</f>
        <v>5.3702886328390202E-2</v>
      </c>
      <c r="CX219">
        <f>STDEV(U157:U159)</f>
        <v>0.17812076669028043</v>
      </c>
      <c r="CZ219">
        <f>STDEV(V157:V159)</f>
        <v>9.0974355360911682E-2</v>
      </c>
      <c r="DB219">
        <f>STDEV(W157:W159)</f>
        <v>0.13859292911256313</v>
      </c>
      <c r="DD219">
        <f>STDEV(X157:X159)</f>
        <v>9.1882170921965753E-2</v>
      </c>
      <c r="DF219">
        <f>STDEV(Y157:Y159)</f>
        <v>6.5184353950929044E-2</v>
      </c>
      <c r="DL219">
        <f>STDEV(Z157:Z159)</f>
        <v>5.6589162684504417E-2</v>
      </c>
      <c r="DS219">
        <f>STDEV(AA157:AA159)</f>
        <v>0.16943828768413979</v>
      </c>
    </row>
  </sheetData>
  <mergeCells count="27">
    <mergeCell ref="A20:A22"/>
    <mergeCell ref="A3:A5"/>
    <mergeCell ref="A6:A8"/>
    <mergeCell ref="A9:A11"/>
    <mergeCell ref="A14:A16"/>
    <mergeCell ref="A17:A19"/>
    <mergeCell ref="A135:A137"/>
    <mergeCell ref="A43:A45"/>
    <mergeCell ref="A46:A48"/>
    <mergeCell ref="A49:A51"/>
    <mergeCell ref="A107:A109"/>
    <mergeCell ref="A110:A112"/>
    <mergeCell ref="A113:A115"/>
    <mergeCell ref="A118:A120"/>
    <mergeCell ref="A121:A123"/>
    <mergeCell ref="A124:A126"/>
    <mergeCell ref="A129:A131"/>
    <mergeCell ref="A132:A134"/>
    <mergeCell ref="A162:A164"/>
    <mergeCell ref="A165:A167"/>
    <mergeCell ref="A168:A170"/>
    <mergeCell ref="A140:A142"/>
    <mergeCell ref="A143:A145"/>
    <mergeCell ref="A146:A148"/>
    <mergeCell ref="A151:A153"/>
    <mergeCell ref="A154:A156"/>
    <mergeCell ref="A157:A159"/>
  </mergeCells>
  <pageMargins left="0.7" right="0.7" top="0.75" bottom="0.75" header="0.3" footer="0.3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E100"/>
  <sheetViews>
    <sheetView topLeftCell="A28" zoomScale="70" zoomScaleNormal="70" zoomScalePageLayoutView="70" workbookViewId="0">
      <selection activeCell="X93" sqref="X93:AF100"/>
    </sheetView>
  </sheetViews>
  <sheetFormatPr baseColWidth="10" defaultColWidth="8.83203125" defaultRowHeight="14" x14ac:dyDescent="0"/>
  <sheetData>
    <row r="1" spans="1:135">
      <c r="A1" t="s">
        <v>0</v>
      </c>
    </row>
    <row r="2" spans="1:135">
      <c r="B2">
        <v>0</v>
      </c>
      <c r="C2">
        <v>1</v>
      </c>
      <c r="D2">
        <v>2</v>
      </c>
      <c r="E2">
        <v>3</v>
      </c>
      <c r="F2">
        <v>4</v>
      </c>
      <c r="G2">
        <v>5</v>
      </c>
      <c r="H2">
        <v>6</v>
      </c>
      <c r="I2">
        <v>7</v>
      </c>
      <c r="J2">
        <v>8</v>
      </c>
      <c r="K2">
        <v>9</v>
      </c>
      <c r="L2">
        <v>10</v>
      </c>
      <c r="M2">
        <v>11</v>
      </c>
      <c r="N2">
        <v>12</v>
      </c>
      <c r="O2">
        <v>13</v>
      </c>
      <c r="P2">
        <v>14</v>
      </c>
      <c r="Q2">
        <v>15</v>
      </c>
      <c r="R2">
        <v>16</v>
      </c>
      <c r="S2">
        <v>17</v>
      </c>
      <c r="T2">
        <v>18</v>
      </c>
      <c r="U2">
        <v>19</v>
      </c>
      <c r="V2">
        <v>20</v>
      </c>
      <c r="W2">
        <v>21</v>
      </c>
      <c r="X2">
        <v>22</v>
      </c>
      <c r="Y2">
        <v>23</v>
      </c>
      <c r="Z2">
        <v>24</v>
      </c>
      <c r="AA2">
        <v>25</v>
      </c>
      <c r="AB2">
        <v>26</v>
      </c>
      <c r="AC2">
        <v>27</v>
      </c>
      <c r="AD2">
        <v>28</v>
      </c>
      <c r="AE2">
        <v>29</v>
      </c>
      <c r="AF2">
        <v>30</v>
      </c>
      <c r="AG2">
        <v>31</v>
      </c>
      <c r="AH2">
        <v>32</v>
      </c>
      <c r="AI2">
        <v>33</v>
      </c>
      <c r="AJ2">
        <v>34</v>
      </c>
      <c r="AK2">
        <v>35</v>
      </c>
      <c r="AL2">
        <v>36</v>
      </c>
      <c r="AM2">
        <v>37</v>
      </c>
      <c r="AN2">
        <v>38</v>
      </c>
      <c r="AO2">
        <v>39</v>
      </c>
      <c r="AP2">
        <v>40</v>
      </c>
      <c r="AQ2">
        <v>41</v>
      </c>
      <c r="AR2">
        <v>42</v>
      </c>
      <c r="AS2">
        <v>43</v>
      </c>
      <c r="AT2">
        <v>44</v>
      </c>
      <c r="AU2">
        <v>45</v>
      </c>
      <c r="AV2">
        <v>46</v>
      </c>
      <c r="AW2">
        <v>47</v>
      </c>
      <c r="AX2">
        <v>48</v>
      </c>
      <c r="AY2">
        <v>49</v>
      </c>
      <c r="AZ2">
        <v>50</v>
      </c>
      <c r="BA2">
        <v>51</v>
      </c>
      <c r="BB2">
        <v>52</v>
      </c>
      <c r="BC2">
        <v>53</v>
      </c>
      <c r="BD2">
        <v>54</v>
      </c>
      <c r="BE2">
        <v>55</v>
      </c>
      <c r="BF2">
        <v>56</v>
      </c>
      <c r="BG2">
        <v>57</v>
      </c>
      <c r="BH2">
        <v>58</v>
      </c>
      <c r="BI2">
        <v>59</v>
      </c>
      <c r="BJ2">
        <v>60</v>
      </c>
      <c r="BK2">
        <v>61</v>
      </c>
      <c r="BL2">
        <v>62</v>
      </c>
      <c r="BM2">
        <v>63</v>
      </c>
      <c r="BN2">
        <v>64</v>
      </c>
      <c r="BO2">
        <v>65</v>
      </c>
      <c r="BP2">
        <v>66</v>
      </c>
      <c r="BQ2">
        <v>67</v>
      </c>
      <c r="BR2">
        <v>68</v>
      </c>
      <c r="BS2">
        <v>69</v>
      </c>
      <c r="BT2">
        <v>70</v>
      </c>
      <c r="BU2">
        <v>71</v>
      </c>
      <c r="BV2">
        <v>72</v>
      </c>
      <c r="BW2">
        <v>73</v>
      </c>
      <c r="BX2">
        <v>74</v>
      </c>
      <c r="BY2">
        <v>75</v>
      </c>
      <c r="BZ2">
        <v>76</v>
      </c>
      <c r="CA2">
        <v>77</v>
      </c>
      <c r="CB2">
        <v>78</v>
      </c>
      <c r="CC2">
        <v>79</v>
      </c>
      <c r="CD2">
        <v>80</v>
      </c>
      <c r="CE2">
        <v>81</v>
      </c>
      <c r="CF2">
        <v>82</v>
      </c>
      <c r="CG2">
        <v>83</v>
      </c>
      <c r="CH2">
        <v>84</v>
      </c>
      <c r="CI2">
        <v>85</v>
      </c>
      <c r="CJ2">
        <v>86</v>
      </c>
      <c r="CK2">
        <v>87</v>
      </c>
      <c r="CL2">
        <v>88</v>
      </c>
      <c r="CM2">
        <v>89</v>
      </c>
      <c r="CN2">
        <v>90</v>
      </c>
      <c r="CO2">
        <v>91</v>
      </c>
      <c r="CP2">
        <v>92</v>
      </c>
      <c r="CQ2">
        <v>93</v>
      </c>
      <c r="CR2">
        <v>94</v>
      </c>
      <c r="CS2">
        <v>95</v>
      </c>
      <c r="CT2">
        <v>96</v>
      </c>
      <c r="CU2">
        <v>97</v>
      </c>
      <c r="CV2">
        <v>98</v>
      </c>
      <c r="CW2">
        <v>99</v>
      </c>
      <c r="CX2">
        <v>100</v>
      </c>
      <c r="CY2">
        <v>101</v>
      </c>
      <c r="CZ2">
        <v>102</v>
      </c>
      <c r="DA2">
        <v>103</v>
      </c>
      <c r="DB2">
        <v>104</v>
      </c>
      <c r="DC2">
        <v>105</v>
      </c>
      <c r="DD2">
        <v>106</v>
      </c>
      <c r="DE2">
        <v>107</v>
      </c>
      <c r="DF2">
        <v>108</v>
      </c>
      <c r="DG2">
        <v>109</v>
      </c>
      <c r="DH2">
        <v>110</v>
      </c>
      <c r="DI2">
        <v>111</v>
      </c>
      <c r="DJ2">
        <v>112</v>
      </c>
      <c r="DK2">
        <v>113</v>
      </c>
      <c r="DL2">
        <v>114</v>
      </c>
      <c r="DM2">
        <v>115</v>
      </c>
      <c r="DN2">
        <v>116</v>
      </c>
      <c r="DO2">
        <v>117</v>
      </c>
      <c r="DP2">
        <v>118</v>
      </c>
      <c r="DQ2">
        <v>119</v>
      </c>
      <c r="DR2">
        <v>120</v>
      </c>
      <c r="DS2">
        <v>121</v>
      </c>
      <c r="DT2">
        <v>122</v>
      </c>
      <c r="DU2">
        <v>123</v>
      </c>
      <c r="DV2">
        <v>124</v>
      </c>
      <c r="DW2">
        <v>125</v>
      </c>
      <c r="DX2">
        <v>126</v>
      </c>
      <c r="DY2">
        <v>127</v>
      </c>
      <c r="DZ2">
        <v>128</v>
      </c>
      <c r="EA2">
        <v>129</v>
      </c>
      <c r="EB2">
        <v>130</v>
      </c>
      <c r="EC2">
        <v>131</v>
      </c>
      <c r="ED2">
        <v>132</v>
      </c>
      <c r="EE2">
        <v>133</v>
      </c>
    </row>
    <row r="3" spans="1:135">
      <c r="A3" t="s">
        <v>1</v>
      </c>
      <c r="C3">
        <v>2.6763041999308946E-2</v>
      </c>
      <c r="D3">
        <v>7.6152078698355011E-2</v>
      </c>
      <c r="E3">
        <v>0.1135379832159695</v>
      </c>
      <c r="F3">
        <v>0.18302580535570451</v>
      </c>
      <c r="G3">
        <v>8.9427707476140428E-2</v>
      </c>
      <c r="H3">
        <v>3.8079575386251369E-2</v>
      </c>
      <c r="I3">
        <v>3.1292885477556334E-2</v>
      </c>
      <c r="J3">
        <v>4.5417961456822024E-2</v>
      </c>
      <c r="K3">
        <v>3.5490084626064971E-3</v>
      </c>
      <c r="L3">
        <v>2.8150580373118433E-2</v>
      </c>
      <c r="M3">
        <v>3.9504491911631558E-2</v>
      </c>
      <c r="N3">
        <v>5.0266974948888626E-3</v>
      </c>
      <c r="O3">
        <v>2.7530490769751371E-2</v>
      </c>
      <c r="P3">
        <v>5.8332874055484901E-2</v>
      </c>
      <c r="Q3">
        <v>4.9799138364338908E-3</v>
      </c>
      <c r="R3">
        <v>3.1735832681651769E-3</v>
      </c>
      <c r="S3">
        <v>2.5376494991440264E-3</v>
      </c>
      <c r="T3">
        <v>2.6105940669287442E-3</v>
      </c>
      <c r="U3">
        <v>1.8045156140122699E-3</v>
      </c>
      <c r="V3">
        <v>2.0700618435596403E-3</v>
      </c>
      <c r="W3">
        <v>2.9947060490881938E-3</v>
      </c>
      <c r="X3">
        <v>1.9033725404733097E-3</v>
      </c>
      <c r="Y3">
        <v>8.4791948136492777E-4</v>
      </c>
      <c r="Z3">
        <v>2.57252493020804E-3</v>
      </c>
      <c r="AA3">
        <v>1.9708182827487706E-3</v>
      </c>
      <c r="AB3">
        <v>1.0098077447977096E-3</v>
      </c>
      <c r="AC3">
        <v>1.185094812020006E-3</v>
      </c>
      <c r="AD3">
        <v>1.278857250359615E-3</v>
      </c>
      <c r="AE3">
        <v>2.6655839710714021E-3</v>
      </c>
      <c r="AF3">
        <v>1.3790796048660072E-2</v>
      </c>
      <c r="AG3">
        <v>2.2932398666176218E-2</v>
      </c>
      <c r="AH3">
        <v>3.9130428513348449E-2</v>
      </c>
      <c r="AI3">
        <v>5.1064654139651194E-2</v>
      </c>
      <c r="AJ3">
        <v>6.8990263031934035E-2</v>
      </c>
      <c r="AK3">
        <v>0.15707542788125176</v>
      </c>
      <c r="AL3">
        <v>0.1007422126321289</v>
      </c>
      <c r="AM3">
        <v>8.0869437283325962E-2</v>
      </c>
      <c r="AN3">
        <v>6.5842492675022957E-2</v>
      </c>
      <c r="AO3">
        <v>6.9796610100563719E-2</v>
      </c>
      <c r="AP3">
        <v>7.9486295340505539E-2</v>
      </c>
      <c r="AQ3">
        <v>0.10502827389323956</v>
      </c>
      <c r="AR3">
        <v>0.13554789967757541</v>
      </c>
      <c r="AS3">
        <v>4.3922777178078576E-2</v>
      </c>
      <c r="AT3">
        <v>0.11188765945190114</v>
      </c>
      <c r="AU3">
        <v>7.0704788807455926E-2</v>
      </c>
      <c r="AV3">
        <v>8.1554869328599247E-2</v>
      </c>
      <c r="AW3">
        <v>9.2819782005887919E-2</v>
      </c>
      <c r="AX3">
        <v>0.18107509137419586</v>
      </c>
      <c r="AY3">
        <v>0.1346518101522233</v>
      </c>
      <c r="AZ3">
        <v>0.26221879400189307</v>
      </c>
      <c r="BA3">
        <v>0.18114197716695454</v>
      </c>
      <c r="BB3">
        <v>0.20168844094279215</v>
      </c>
      <c r="BC3">
        <v>0.17752234374952947</v>
      </c>
      <c r="BD3">
        <v>0.13968889063895121</v>
      </c>
      <c r="BE3">
        <v>0.19358474721781738</v>
      </c>
      <c r="BF3">
        <v>0.19008081462913953</v>
      </c>
      <c r="BG3">
        <v>0.19451133915523741</v>
      </c>
      <c r="BH3">
        <v>0.13883874936326596</v>
      </c>
      <c r="BI3">
        <v>0.16598597537460485</v>
      </c>
      <c r="BJ3">
        <v>0.16803800409853822</v>
      </c>
      <c r="BK3">
        <v>0.21407722580724586</v>
      </c>
      <c r="BL3">
        <v>0.20337547557845867</v>
      </c>
      <c r="BM3">
        <v>0.24013439832206945</v>
      </c>
      <c r="BN3">
        <v>0.2543621419670628</v>
      </c>
      <c r="BO3">
        <v>0.15082677923637924</v>
      </c>
      <c r="BP3">
        <v>0.33852493654958565</v>
      </c>
      <c r="BQ3">
        <v>0.3244957489177076</v>
      </c>
      <c r="BR3">
        <v>0.21214581784337624</v>
      </c>
      <c r="BS3">
        <v>0.23834911431850564</v>
      </c>
      <c r="BT3">
        <v>0.21616963612117529</v>
      </c>
      <c r="BU3">
        <v>0.17289728402130858</v>
      </c>
      <c r="BV3">
        <v>0.11742423792646803</v>
      </c>
      <c r="BW3">
        <v>0.19983013954163042</v>
      </c>
      <c r="BX3">
        <v>0.26439291634470014</v>
      </c>
      <c r="BY3">
        <v>0.21933800352143026</v>
      </c>
      <c r="BZ3">
        <v>0.21208259297582319</v>
      </c>
      <c r="CA3">
        <v>7.8244586237227826E-2</v>
      </c>
      <c r="CB3">
        <v>0.31443340158406841</v>
      </c>
      <c r="CC3">
        <v>0.17222077493770405</v>
      </c>
      <c r="CD3">
        <v>0.28182265901041326</v>
      </c>
      <c r="CE3">
        <v>0.3605418748516302</v>
      </c>
      <c r="CF3">
        <v>0.16465788254167646</v>
      </c>
      <c r="CG3">
        <v>0.22584206757772485</v>
      </c>
      <c r="CH3">
        <v>0.27189419606701931</v>
      </c>
      <c r="CI3">
        <v>0.15530426202623829</v>
      </c>
      <c r="CJ3">
        <v>0.34997103258433471</v>
      </c>
      <c r="CK3">
        <v>0.37033127334065663</v>
      </c>
      <c r="CL3">
        <v>0.20531189158142243</v>
      </c>
      <c r="CM3">
        <v>0.33211784587956139</v>
      </c>
      <c r="CN3">
        <v>0.26603920008074727</v>
      </c>
      <c r="CO3">
        <v>0.34715405481260708</v>
      </c>
      <c r="CP3">
        <v>5.7058737230478974E-2</v>
      </c>
      <c r="CQ3">
        <v>0.1421738396005264</v>
      </c>
      <c r="CR3">
        <v>0.33297762472308234</v>
      </c>
      <c r="CS3">
        <v>0.11641853842626985</v>
      </c>
      <c r="CT3">
        <v>3.1942776636676618E-3</v>
      </c>
      <c r="CU3">
        <v>2.0711258058434406E-2</v>
      </c>
      <c r="CV3">
        <v>3.8907649239338461E-2</v>
      </c>
      <c r="CW3">
        <v>3.0363246400767863E-2</v>
      </c>
      <c r="CX3">
        <v>9.8801863707693602E-2</v>
      </c>
      <c r="CY3">
        <v>4.7294574533667942E-2</v>
      </c>
      <c r="CZ3">
        <v>3.6065062645709051E-2</v>
      </c>
      <c r="DA3">
        <v>3.1713838698854906E-2</v>
      </c>
      <c r="DB3">
        <v>2.6571510003935015E-2</v>
      </c>
      <c r="DC3">
        <v>2.5128346463708814E-2</v>
      </c>
      <c r="DD3">
        <v>2.5128346463708814E-2</v>
      </c>
      <c r="DE3">
        <v>4.1690499661886224E-3</v>
      </c>
      <c r="DF3">
        <v>7.1710673447480555E-2</v>
      </c>
      <c r="DG3">
        <v>9.5445268566799357E-2</v>
      </c>
      <c r="DH3">
        <v>8.0934602748203813E-2</v>
      </c>
      <c r="DI3">
        <v>8.6823561270796976E-2</v>
      </c>
      <c r="DJ3">
        <v>7.7731567658398101E-2</v>
      </c>
      <c r="DK3">
        <v>0.12489033666813747</v>
      </c>
      <c r="DL3">
        <v>0.14163162409470231</v>
      </c>
      <c r="DM3">
        <v>0.20722081713325177</v>
      </c>
      <c r="DN3">
        <v>0.267680185287822</v>
      </c>
      <c r="DO3">
        <v>2.0837309443659809E-2</v>
      </c>
      <c r="DP3">
        <v>0.35806535429189401</v>
      </c>
      <c r="DQ3">
        <v>0.32741620241126129</v>
      </c>
      <c r="DR3">
        <v>0.24128050697030029</v>
      </c>
      <c r="DS3">
        <v>0.31546890603543865</v>
      </c>
      <c r="DT3">
        <v>0.29834963449694035</v>
      </c>
      <c r="DU3">
        <v>0.25240746815654436</v>
      </c>
      <c r="DV3">
        <v>0.31421635292896172</v>
      </c>
      <c r="DW3">
        <v>0.20678813527065407</v>
      </c>
      <c r="DX3">
        <v>0</v>
      </c>
      <c r="DY3">
        <v>0.24625896535510303</v>
      </c>
      <c r="DZ3">
        <v>0.21295615804320719</v>
      </c>
      <c r="EA3">
        <v>0.26965385032093359</v>
      </c>
      <c r="EB3">
        <v>0.21186201659025897</v>
      </c>
      <c r="EC3">
        <v>0.31265931175949563</v>
      </c>
      <c r="ED3">
        <v>0.27282788170391686</v>
      </c>
      <c r="EE3">
        <v>0.31561723103143385</v>
      </c>
    </row>
    <row r="4" spans="1:135">
      <c r="A4" t="s">
        <v>2</v>
      </c>
      <c r="C4">
        <v>2.1315644891895545E-2</v>
      </c>
      <c r="D4">
        <v>7.3558862141531567E-2</v>
      </c>
      <c r="E4">
        <v>0.14116382001568578</v>
      </c>
      <c r="F4">
        <v>0.13123373899287524</v>
      </c>
      <c r="G4">
        <v>9.8287066457795946E-2</v>
      </c>
      <c r="H4">
        <v>9.6895998138610925E-2</v>
      </c>
      <c r="I4">
        <v>0.11280315756218044</v>
      </c>
      <c r="J4">
        <v>5.3639298526015886E-2</v>
      </c>
      <c r="K4">
        <v>9.1810806913910827E-3</v>
      </c>
      <c r="L4">
        <v>3.3230112652805871E-2</v>
      </c>
      <c r="M4">
        <v>3.9071736103686687E-2</v>
      </c>
      <c r="N4">
        <v>3.3153831183612959E-3</v>
      </c>
      <c r="O4">
        <v>3.4352514944600759E-2</v>
      </c>
      <c r="P4">
        <v>5.6346093957056712E-2</v>
      </c>
      <c r="Q4">
        <v>4.0075897622145256E-3</v>
      </c>
      <c r="R4">
        <v>1.2994481922181395E-3</v>
      </c>
      <c r="S4">
        <v>1.6365406144536331E-3</v>
      </c>
      <c r="T4">
        <v>4.9870976128487763E-3</v>
      </c>
      <c r="U4">
        <v>4.7675011753151395E-3</v>
      </c>
      <c r="V4">
        <v>4.00317305309081E-3</v>
      </c>
      <c r="W4">
        <v>3.0905281898221245E-3</v>
      </c>
      <c r="X4">
        <v>4.3361376991831867E-4</v>
      </c>
      <c r="Y4">
        <v>1.6554414205989445E-3</v>
      </c>
      <c r="Z4">
        <v>1.7817061565330622E-3</v>
      </c>
      <c r="AA4">
        <v>1.9559726411898645E-3</v>
      </c>
      <c r="AB4">
        <v>1.3915848660007839E-3</v>
      </c>
      <c r="AC4">
        <v>5.3494683048906488E-3</v>
      </c>
      <c r="AD4">
        <v>6.3053747562786015E-4</v>
      </c>
      <c r="AE4">
        <v>6.1954797043189871E-3</v>
      </c>
      <c r="AF4">
        <v>5.8210324411202387E-3</v>
      </c>
      <c r="AG4">
        <v>7.7767794146520871E-3</v>
      </c>
      <c r="AH4">
        <v>2.387527149107237E-2</v>
      </c>
      <c r="AI4">
        <v>3.1957396629978096E-2</v>
      </c>
      <c r="AJ4">
        <v>4.1794347661625882E-2</v>
      </c>
      <c r="AK4">
        <v>0.18771157043463102</v>
      </c>
      <c r="AL4">
        <v>9.7565835693614045E-2</v>
      </c>
      <c r="AM4">
        <v>0.11438514090333858</v>
      </c>
      <c r="AN4">
        <v>6.8246356300115538E-2</v>
      </c>
      <c r="AO4">
        <v>5.686397321780251E-2</v>
      </c>
      <c r="AP4">
        <v>8.4844841321916678E-2</v>
      </c>
      <c r="AQ4">
        <v>0.1078298863592157</v>
      </c>
      <c r="AR4">
        <v>0.10347390236130359</v>
      </c>
      <c r="AS4">
        <v>5.1964740836377254E-2</v>
      </c>
      <c r="AT4">
        <v>0.10952802274461422</v>
      </c>
      <c r="AU4">
        <v>4.1155035008320462E-2</v>
      </c>
      <c r="AV4">
        <v>0.1068957813009718</v>
      </c>
      <c r="AW4">
        <v>0.12717087636171701</v>
      </c>
      <c r="AX4">
        <v>0.15106441356608416</v>
      </c>
      <c r="AY4">
        <v>0.11396677192270922</v>
      </c>
      <c r="AZ4">
        <v>0.18245839152397422</v>
      </c>
      <c r="BA4">
        <v>0.15016162284428278</v>
      </c>
      <c r="BB4">
        <v>0.13806232680679187</v>
      </c>
      <c r="BC4">
        <v>0.18084098436753618</v>
      </c>
      <c r="BD4">
        <v>0.16968757050164537</v>
      </c>
      <c r="BE4">
        <v>0.17102644940276238</v>
      </c>
      <c r="BF4">
        <v>0.15266409470937881</v>
      </c>
      <c r="BG4">
        <v>0.17069532145898744</v>
      </c>
      <c r="BH4">
        <v>0.23090119261003611</v>
      </c>
      <c r="BI4">
        <v>0.19945091468439066</v>
      </c>
      <c r="BJ4">
        <v>0.16329940425313419</v>
      </c>
      <c r="BK4">
        <v>0.16390319178843166</v>
      </c>
      <c r="BL4">
        <v>0.13286069931738226</v>
      </c>
      <c r="BM4">
        <v>0.28949228719364051</v>
      </c>
      <c r="BN4">
        <v>0.27336476844494989</v>
      </c>
      <c r="BO4">
        <v>0.14816655855829816</v>
      </c>
      <c r="BP4">
        <v>0.30236454963562309</v>
      </c>
      <c r="BQ4">
        <v>0.30370047548084678</v>
      </c>
      <c r="BR4">
        <v>0.24853400584001167</v>
      </c>
      <c r="BS4">
        <v>0.25317260755322335</v>
      </c>
      <c r="BT4">
        <v>0.24704573031738269</v>
      </c>
      <c r="BU4">
        <v>0.18713710273876327</v>
      </c>
      <c r="BV4">
        <v>0.10070131315794419</v>
      </c>
      <c r="BW4">
        <v>0.22866340520029821</v>
      </c>
      <c r="BX4">
        <v>0.23136065192300023</v>
      </c>
      <c r="BY4">
        <v>0.22448692423598157</v>
      </c>
      <c r="BZ4">
        <v>0.22695572015996615</v>
      </c>
      <c r="CA4">
        <v>6.114765092732713E-2</v>
      </c>
      <c r="CB4">
        <v>0.28391090507509126</v>
      </c>
      <c r="CC4">
        <v>0.1569425380137299</v>
      </c>
      <c r="CD4">
        <v>0.32747878584197115</v>
      </c>
      <c r="CE4">
        <v>0.35286638200597598</v>
      </c>
      <c r="CF4">
        <v>0.17788848354931458</v>
      </c>
      <c r="CG4">
        <v>0.19330394271557125</v>
      </c>
      <c r="CH4">
        <v>0.31197924194018017</v>
      </c>
      <c r="CI4">
        <v>0.16357056614824159</v>
      </c>
      <c r="CJ4">
        <v>0.33945884864956544</v>
      </c>
      <c r="CK4">
        <v>0.35939122522864914</v>
      </c>
      <c r="CL4">
        <v>0.25542507227045458</v>
      </c>
      <c r="CM4">
        <v>0.21239077575984494</v>
      </c>
      <c r="CN4">
        <v>0.23051218043665991</v>
      </c>
      <c r="CO4">
        <v>0.30492364580268105</v>
      </c>
      <c r="CP4">
        <v>6.3342901981785701E-2</v>
      </c>
      <c r="CQ4">
        <v>0.23120029458434221</v>
      </c>
      <c r="CR4">
        <v>-0.25587168370302177</v>
      </c>
      <c r="CS4">
        <v>0.13643551927412653</v>
      </c>
      <c r="CT4">
        <v>3.5030918908040741E-2</v>
      </c>
      <c r="CU4">
        <v>1.1251905600503652E-2</v>
      </c>
      <c r="CV4">
        <v>4.7001608946446484E-3</v>
      </c>
      <c r="CW4">
        <v>2.3409860019022184E-2</v>
      </c>
      <c r="CX4">
        <v>-4.5471010683580647E-4</v>
      </c>
      <c r="CY4">
        <v>2.2716160577402788E-2</v>
      </c>
      <c r="CZ4">
        <v>1.9405939645520336E-2</v>
      </c>
      <c r="DA4">
        <v>4.0981618967908695E-2</v>
      </c>
      <c r="DB4">
        <v>4.4273662866591262E-2</v>
      </c>
      <c r="DC4">
        <v>6.7710865048341562E-2</v>
      </c>
      <c r="DD4">
        <v>6.7710865048341562E-2</v>
      </c>
      <c r="DE4">
        <v>5.7218287237852189E-2</v>
      </c>
      <c r="DF4">
        <v>0.10005839345002047</v>
      </c>
      <c r="DG4">
        <v>8.8353310001246327E-2</v>
      </c>
      <c r="DH4">
        <v>7.6596945294135285E-2</v>
      </c>
      <c r="DI4">
        <v>6.1026916751416693E-2</v>
      </c>
      <c r="DJ4">
        <v>0.10739096761447921</v>
      </c>
      <c r="DK4">
        <v>0.11137747574542327</v>
      </c>
      <c r="DL4">
        <v>0.12241896534498659</v>
      </c>
      <c r="DM4">
        <v>0.21138034244788631</v>
      </c>
      <c r="DN4">
        <v>0.32238019731861478</v>
      </c>
      <c r="DO4">
        <v>2.2461490820851325E-2</v>
      </c>
      <c r="DP4">
        <v>0.42183105854123654</v>
      </c>
      <c r="DQ4">
        <v>0.35418296363487911</v>
      </c>
      <c r="DR4">
        <v>0.26805410399165791</v>
      </c>
      <c r="DS4">
        <v>0.33645138097025135</v>
      </c>
      <c r="DT4">
        <v>0.36049900968545806</v>
      </c>
      <c r="DU4">
        <v>0.27963768948271028</v>
      </c>
      <c r="DV4">
        <v>0.35744447557439585</v>
      </c>
      <c r="DW4">
        <v>0.20743638506745926</v>
      </c>
      <c r="DX4">
        <v>0</v>
      </c>
      <c r="DY4">
        <v>0.2634898415497659</v>
      </c>
      <c r="DZ4">
        <v>0.19320744068117535</v>
      </c>
      <c r="EA4">
        <v>0.25419043765522037</v>
      </c>
      <c r="EB4">
        <v>0.20200237005049479</v>
      </c>
      <c r="EC4">
        <v>0.23180561715248929</v>
      </c>
      <c r="ED4">
        <v>0.27055632747100555</v>
      </c>
      <c r="EE4">
        <v>0.26497760002243165</v>
      </c>
    </row>
    <row r="5" spans="1:135">
      <c r="A5" t="s">
        <v>3</v>
      </c>
      <c r="C5">
        <v>1.6677122602648226E-2</v>
      </c>
      <c r="D5">
        <v>3.943057614447857E-2</v>
      </c>
      <c r="E5">
        <v>0.10816663793318965</v>
      </c>
      <c r="F5">
        <v>0.15202098554764845</v>
      </c>
      <c r="G5">
        <v>9.2251577049614869E-2</v>
      </c>
      <c r="H5">
        <v>5.0519890986995643E-2</v>
      </c>
      <c r="I5">
        <v>3.2879649788768013E-2</v>
      </c>
      <c r="J5">
        <v>2.7328570660458192E-2</v>
      </c>
      <c r="K5">
        <v>1.9663864055589823E-3</v>
      </c>
      <c r="L5">
        <v>2.24964811829481E-2</v>
      </c>
      <c r="M5">
        <v>2.8537418501873853E-4</v>
      </c>
      <c r="N5">
        <v>1.2564943168502955E-3</v>
      </c>
      <c r="O5">
        <v>1.0833622060070809E-2</v>
      </c>
      <c r="P5">
        <v>5.5610490667879771E-2</v>
      </c>
      <c r="Q5">
        <v>6.1270338179991697E-3</v>
      </c>
      <c r="R5">
        <v>1.4912080817993455E-3</v>
      </c>
      <c r="S5">
        <v>2.2124727250249637E-3</v>
      </c>
      <c r="T5">
        <v>3.3298200379991115E-3</v>
      </c>
      <c r="U5">
        <v>1.9577956515411474E-3</v>
      </c>
      <c r="V5">
        <v>3.738661447285639E-3</v>
      </c>
      <c r="W5">
        <v>7.7434760764139602E-3</v>
      </c>
      <c r="X5">
        <v>1.9332275257660275E-3</v>
      </c>
      <c r="Y5">
        <v>1.3631830765356642E-2</v>
      </c>
      <c r="Z5">
        <v>3.4927809745804363E-3</v>
      </c>
      <c r="AA5">
        <v>8.2057540719377969E-3</v>
      </c>
      <c r="AB5">
        <v>1.1560222646305707E-2</v>
      </c>
      <c r="AC5">
        <v>1.1756745530984295E-2</v>
      </c>
      <c r="AD5">
        <v>2.5655814009942512E-3</v>
      </c>
      <c r="AE5">
        <v>8.9185477823818613E-3</v>
      </c>
      <c r="AF5">
        <v>1.2982053438879888E-2</v>
      </c>
      <c r="AG5">
        <v>1.8798712909505595E-2</v>
      </c>
      <c r="AH5">
        <v>3.6219220661769698E-2</v>
      </c>
      <c r="AI5">
        <v>6.428103027609558E-2</v>
      </c>
      <c r="AJ5">
        <v>5.7229440457348374E-2</v>
      </c>
      <c r="AK5">
        <v>0.12150352336291344</v>
      </c>
      <c r="AL5">
        <v>0.10923093252899535</v>
      </c>
      <c r="AM5">
        <v>6.9835824138827954E-2</v>
      </c>
      <c r="AN5">
        <v>5.9962068850099103E-2</v>
      </c>
      <c r="AO5">
        <v>5.1294037291902968E-2</v>
      </c>
      <c r="AP5">
        <v>5.1397220224881315E-2</v>
      </c>
      <c r="AQ5">
        <v>0.10685354295814911</v>
      </c>
      <c r="AR5">
        <v>0.14668644159955799</v>
      </c>
      <c r="AS5">
        <v>6.0346925892501006E-2</v>
      </c>
      <c r="AT5">
        <v>0.12934583705735173</v>
      </c>
      <c r="AU5">
        <v>3.2802263574076417E-2</v>
      </c>
      <c r="AV5">
        <v>7.6245292991325167E-2</v>
      </c>
      <c r="AW5">
        <v>0.12567378648676994</v>
      </c>
      <c r="AX5">
        <v>0.16682258168346265</v>
      </c>
      <c r="AY5">
        <v>0.14069890437435889</v>
      </c>
      <c r="AZ5">
        <v>0.24514834104484093</v>
      </c>
      <c r="BA5">
        <v>0.17919316636981297</v>
      </c>
      <c r="BB5">
        <v>0.17793250817232248</v>
      </c>
      <c r="BC5">
        <v>0.16880900174574928</v>
      </c>
      <c r="BD5">
        <v>0.16088907071572101</v>
      </c>
      <c r="BE5">
        <v>0.13170717459977704</v>
      </c>
      <c r="BF5">
        <v>0.15667950673111183</v>
      </c>
      <c r="BG5">
        <v>0.14646035071765812</v>
      </c>
      <c r="BH5">
        <v>0.26213417146746504</v>
      </c>
      <c r="BI5">
        <v>0.15213637679853656</v>
      </c>
      <c r="BJ5">
        <v>0.179440658682302</v>
      </c>
      <c r="BK5">
        <v>0.17518279255509112</v>
      </c>
      <c r="BL5">
        <v>0.15774693843205101</v>
      </c>
      <c r="BM5">
        <v>0.271764271860924</v>
      </c>
      <c r="BN5">
        <v>0.29928588665723455</v>
      </c>
      <c r="BO5">
        <v>0.14520938590834961</v>
      </c>
      <c r="BP5">
        <v>0.30667243539112987</v>
      </c>
      <c r="BQ5">
        <v>0.30498044954069603</v>
      </c>
      <c r="BR5">
        <v>0.22045566091887786</v>
      </c>
      <c r="BS5">
        <v>0.23768004486629132</v>
      </c>
      <c r="BT5">
        <v>0.23523912314195353</v>
      </c>
      <c r="BU5">
        <v>0.11004143600418821</v>
      </c>
      <c r="BV5">
        <v>0.11943254325064771</v>
      </c>
      <c r="BW5">
        <v>0.21413537069346836</v>
      </c>
      <c r="BX5">
        <v>0.19970689877074457</v>
      </c>
      <c r="BY5">
        <v>0.17674372275704503</v>
      </c>
      <c r="BZ5">
        <v>0.25215288663581437</v>
      </c>
      <c r="CA5">
        <v>6.9947601566942977E-2</v>
      </c>
      <c r="CB5">
        <v>0.19407106157380602</v>
      </c>
      <c r="CC5">
        <v>0.14884192350183234</v>
      </c>
      <c r="CD5">
        <v>0.24003308627039732</v>
      </c>
      <c r="CE5">
        <v>0.30696346181667017</v>
      </c>
      <c r="CF5">
        <v>0.1739824797411462</v>
      </c>
      <c r="CG5">
        <v>0.22041443196448035</v>
      </c>
      <c r="CH5">
        <v>0.29555084879386956</v>
      </c>
      <c r="CI5">
        <v>0.1481215520763017</v>
      </c>
      <c r="CJ5">
        <v>0.31955395362159578</v>
      </c>
      <c r="CK5">
        <v>0.31577699191351566</v>
      </c>
      <c r="CL5">
        <v>0.19517653045869496</v>
      </c>
      <c r="CM5">
        <v>0.21745755911184267</v>
      </c>
      <c r="CN5">
        <v>0.2248916031129688</v>
      </c>
      <c r="CO5">
        <v>0.32719492720676002</v>
      </c>
      <c r="CP5">
        <v>0.10529551045735622</v>
      </c>
      <c r="CQ5">
        <v>0.29143095140482717</v>
      </c>
      <c r="CR5">
        <v>0.26128280149423971</v>
      </c>
      <c r="CS5">
        <v>0.13342008271533828</v>
      </c>
      <c r="CT5">
        <v>1.2555619477955908E-2</v>
      </c>
      <c r="CU5">
        <v>2.6245772164765205E-2</v>
      </c>
      <c r="CV5">
        <v>0</v>
      </c>
      <c r="CW5">
        <v>-1.9222060508235361E-4</v>
      </c>
      <c r="CX5">
        <v>-1.6825093414428265E-4</v>
      </c>
      <c r="CY5">
        <v>0</v>
      </c>
      <c r="CZ5">
        <v>-6.1929242829098446E-5</v>
      </c>
      <c r="DA5">
        <v>-7.3516167355624224E-5</v>
      </c>
      <c r="DB5">
        <v>2.293916400097462E-4</v>
      </c>
      <c r="DC5">
        <v>4.3730203782974915E-3</v>
      </c>
      <c r="DD5">
        <v>4.3730203782974915E-3</v>
      </c>
      <c r="DE5">
        <v>2.4787189220243453E-2</v>
      </c>
      <c r="DF5">
        <v>2.7776394872374644E-2</v>
      </c>
      <c r="DG5">
        <v>4.4093052379440327E-2</v>
      </c>
      <c r="DH5">
        <v>5.9087680397442423E-2</v>
      </c>
      <c r="DI5">
        <v>7.3887963892016351E-2</v>
      </c>
      <c r="DJ5">
        <v>0.11459780697495844</v>
      </c>
      <c r="DK5">
        <v>8.651584281563611E-2</v>
      </c>
      <c r="DL5">
        <v>6.4696051898398693E-2</v>
      </c>
      <c r="DM5">
        <v>0.12307855976750479</v>
      </c>
      <c r="DN5">
        <v>0.16728491850157412</v>
      </c>
      <c r="DO5">
        <v>1.4139247842511776E-2</v>
      </c>
      <c r="DP5">
        <v>0.23119581124389363</v>
      </c>
      <c r="DQ5">
        <v>0.25592413356557259</v>
      </c>
      <c r="DR5">
        <v>0.18724779225941679</v>
      </c>
      <c r="DS5">
        <v>0.25260703298091758</v>
      </c>
      <c r="DT5">
        <v>0.24694708966869436</v>
      </c>
      <c r="DU5">
        <v>0.23681246498264699</v>
      </c>
      <c r="DV5">
        <v>0.28516024268904933</v>
      </c>
      <c r="DW5">
        <v>0.1964728243672543</v>
      </c>
      <c r="DX5">
        <v>0</v>
      </c>
      <c r="DY5">
        <v>0.22769220299427237</v>
      </c>
      <c r="DZ5">
        <v>0.21950933267922179</v>
      </c>
      <c r="EA5">
        <v>0.29888353082624469</v>
      </c>
      <c r="EB5">
        <v>0.23446758171076684</v>
      </c>
      <c r="EC5">
        <v>0.27669488466689995</v>
      </c>
      <c r="ED5">
        <v>0.27572404278802454</v>
      </c>
      <c r="EE5">
        <v>0.26773968566898809</v>
      </c>
    </row>
    <row r="6" spans="1:135">
      <c r="A6" t="s">
        <v>4</v>
      </c>
      <c r="C6">
        <v>1.3911799038477638E-2</v>
      </c>
      <c r="D6">
        <v>4.5123830175185217E-2</v>
      </c>
      <c r="E6">
        <v>0.11612085559154342</v>
      </c>
      <c r="F6">
        <v>0.21517111177154449</v>
      </c>
      <c r="G6">
        <v>6.4845896885868615E-2</v>
      </c>
      <c r="H6">
        <v>3.3471020476709655E-2</v>
      </c>
      <c r="I6">
        <v>3.0192519990726151E-2</v>
      </c>
      <c r="J6">
        <v>6.2714395579272691E-2</v>
      </c>
      <c r="K6">
        <v>7.4523998391132801E-2</v>
      </c>
      <c r="L6">
        <v>5.571794093029224E-2</v>
      </c>
      <c r="M6">
        <v>6.0623095991607624E-2</v>
      </c>
      <c r="N6">
        <v>8.156602259174682E-2</v>
      </c>
      <c r="O6">
        <v>0.16719628317344723</v>
      </c>
      <c r="P6">
        <v>0.15087494282967026</v>
      </c>
      <c r="Q6">
        <v>0.15118164182264973</v>
      </c>
      <c r="R6">
        <v>0.14792222025785959</v>
      </c>
      <c r="S6">
        <v>0.15098042166237102</v>
      </c>
      <c r="T6">
        <v>0.17484422489262302</v>
      </c>
      <c r="U6">
        <v>0.22833977409055184</v>
      </c>
      <c r="V6">
        <v>0.20089914512509979</v>
      </c>
      <c r="W6">
        <v>0.22746686128554</v>
      </c>
      <c r="X6">
        <v>0.17264405680723599</v>
      </c>
      <c r="Y6">
        <v>0.22967747473081146</v>
      </c>
      <c r="Z6">
        <v>0.20393648792751867</v>
      </c>
      <c r="AA6">
        <v>0.18198377728525211</v>
      </c>
      <c r="AB6">
        <v>0.19946395209884757</v>
      </c>
      <c r="AC6">
        <v>0.24659012997569263</v>
      </c>
      <c r="AD6">
        <v>0.18148264246966977</v>
      </c>
      <c r="AE6">
        <v>0.15217537781347704</v>
      </c>
      <c r="AF6">
        <v>0.20324985704221255</v>
      </c>
      <c r="AG6">
        <v>0.21049687209423076</v>
      </c>
      <c r="AH6">
        <v>0.1902303723967986</v>
      </c>
      <c r="AI6">
        <v>0.22064533926100097</v>
      </c>
      <c r="AJ6">
        <v>0.24288457558118004</v>
      </c>
      <c r="AK6">
        <v>0.16299004316460364</v>
      </c>
      <c r="AL6">
        <v>0.14646921980873978</v>
      </c>
      <c r="AM6">
        <v>0.19655682527284107</v>
      </c>
      <c r="AN6">
        <v>0.18508584205507073</v>
      </c>
      <c r="AO6">
        <v>0.19531146615718947</v>
      </c>
      <c r="AP6">
        <v>0.19066879949179388</v>
      </c>
      <c r="AQ6">
        <v>0.23640395052179652</v>
      </c>
      <c r="AR6">
        <v>0.19718336405414866</v>
      </c>
      <c r="AS6">
        <v>0.16472520186486003</v>
      </c>
      <c r="AT6">
        <v>0.21478259179341141</v>
      </c>
      <c r="AU6">
        <v>0.22159521024232098</v>
      </c>
      <c r="AV6">
        <v>0.21271440232985334</v>
      </c>
      <c r="AW6">
        <v>0.18528216903744585</v>
      </c>
      <c r="AX6">
        <v>0.20347132794531123</v>
      </c>
      <c r="AY6">
        <v>0.15579997777698529</v>
      </c>
      <c r="AZ6">
        <v>0.3179020033128418</v>
      </c>
      <c r="BA6">
        <v>0.25469716685876603</v>
      </c>
      <c r="BB6">
        <v>0.23503240665399144</v>
      </c>
      <c r="BC6">
        <v>0.22787590449975934</v>
      </c>
      <c r="BD6">
        <v>0.21054702595520602</v>
      </c>
      <c r="BE6">
        <v>0.1591192594486735</v>
      </c>
      <c r="BF6">
        <v>0.19141643182553336</v>
      </c>
      <c r="BG6">
        <v>0.24005432048730485</v>
      </c>
      <c r="BH6">
        <v>0.25542864669813131</v>
      </c>
      <c r="BI6">
        <v>0.22194266956360645</v>
      </c>
      <c r="BJ6">
        <v>0.20451813944830272</v>
      </c>
      <c r="BK6">
        <v>0.21115056282518591</v>
      </c>
      <c r="BL6">
        <v>0.245006110035942</v>
      </c>
      <c r="BM6">
        <v>0.24281738865731997</v>
      </c>
      <c r="BN6">
        <v>0.34989289255806005</v>
      </c>
      <c r="BO6">
        <v>0.2078699393454696</v>
      </c>
      <c r="BP6">
        <v>0.37790161936560007</v>
      </c>
      <c r="BQ6">
        <v>0.36342659153764273</v>
      </c>
      <c r="BR6">
        <v>0.25612120487096762</v>
      </c>
      <c r="BS6">
        <v>0.24504508091206642</v>
      </c>
      <c r="BT6">
        <v>0.26952161022765841</v>
      </c>
      <c r="BU6">
        <v>0.16171604818215835</v>
      </c>
      <c r="BV6">
        <v>0.1282809179558704</v>
      </c>
      <c r="BW6">
        <v>0.23726739665391613</v>
      </c>
      <c r="BX6">
        <v>0.24273854404043294</v>
      </c>
      <c r="BY6">
        <v>0.22925511624689121</v>
      </c>
      <c r="BZ6">
        <v>0.21429344855985313</v>
      </c>
      <c r="CA6">
        <v>7.2596952569994641E-2</v>
      </c>
      <c r="CB6">
        <v>0.16554135413696972</v>
      </c>
      <c r="CC6">
        <v>0.15749060540184262</v>
      </c>
      <c r="CD6">
        <v>0.32385180842836236</v>
      </c>
      <c r="CE6">
        <v>0.34184338300164158</v>
      </c>
      <c r="CF6">
        <v>0.15269574064069838</v>
      </c>
      <c r="CG6">
        <v>0.2391444203806492</v>
      </c>
      <c r="CH6">
        <v>0.36330671837929862</v>
      </c>
      <c r="CI6">
        <v>0.17577926381764708</v>
      </c>
      <c r="CJ6">
        <v>0.34325269314356338</v>
      </c>
      <c r="CK6">
        <v>0.35207801825080903</v>
      </c>
      <c r="CL6">
        <v>0.18957824489260003</v>
      </c>
      <c r="CM6">
        <v>0.16685847830336054</v>
      </c>
      <c r="CN6">
        <v>0.20366382745326933</v>
      </c>
      <c r="CO6">
        <v>0.36111352735704433</v>
      </c>
      <c r="CP6">
        <v>6.8243792289095287E-2</v>
      </c>
      <c r="CQ6">
        <v>6.4130429358135135E-2</v>
      </c>
      <c r="CR6">
        <v>6.7247105555894998E-2</v>
      </c>
      <c r="CS6">
        <v>1.7673003923020254E-2</v>
      </c>
      <c r="CT6">
        <v>1.9405433522939278E-2</v>
      </c>
      <c r="CU6">
        <v>0.16564635827604454</v>
      </c>
      <c r="CV6">
        <v>0</v>
      </c>
      <c r="CW6">
        <v>7.9954524617239934E-4</v>
      </c>
      <c r="CX6">
        <v>5.785256977904336E-4</v>
      </c>
      <c r="CY6">
        <v>4.3661907644955541E-4</v>
      </c>
      <c r="CZ6">
        <v>3.4928132765620859E-4</v>
      </c>
      <c r="DA6">
        <v>2.5557588436868235E-3</v>
      </c>
      <c r="DB6">
        <v>2.3595750376628383E-2</v>
      </c>
      <c r="DC6">
        <v>1.7259204421457373E-2</v>
      </c>
      <c r="DD6">
        <v>1.7259204421457373E-2</v>
      </c>
      <c r="DE6">
        <v>3.844495330176332E-2</v>
      </c>
      <c r="DF6">
        <v>2.5847500080280358E-2</v>
      </c>
      <c r="DG6">
        <v>1.1399325093380619E-2</v>
      </c>
      <c r="DH6">
        <v>0</v>
      </c>
      <c r="DI6">
        <v>0</v>
      </c>
      <c r="DJ6">
        <v>0</v>
      </c>
      <c r="DK6">
        <v>0</v>
      </c>
      <c r="DL6">
        <v>4.704608803311558E-2</v>
      </c>
      <c r="DM6">
        <v>8.5862110460716054E-2</v>
      </c>
      <c r="DN6">
        <v>0.12511180254648341</v>
      </c>
      <c r="DO6">
        <v>9.8152028349203259E-3</v>
      </c>
      <c r="DP6">
        <v>0.18744360861827403</v>
      </c>
      <c r="DQ6">
        <v>0.12607414997421251</v>
      </c>
      <c r="DR6">
        <v>7.3251406035129196E-2</v>
      </c>
      <c r="DS6">
        <v>0.14562692767694002</v>
      </c>
      <c r="DT6">
        <v>0.12441392595907057</v>
      </c>
      <c r="DU6">
        <v>0.1937304220302235</v>
      </c>
      <c r="DV6">
        <v>0.42781196734159782</v>
      </c>
      <c r="DW6">
        <v>0.16273178971853394</v>
      </c>
      <c r="DX6">
        <v>0</v>
      </c>
      <c r="DY6">
        <v>0.24283213747053636</v>
      </c>
      <c r="DZ6">
        <v>0.22999992221543741</v>
      </c>
      <c r="EA6">
        <v>0.22921347314325771</v>
      </c>
      <c r="EB6">
        <v>0.26481365535470475</v>
      </c>
      <c r="EC6">
        <v>0.28120667374242686</v>
      </c>
      <c r="ED6">
        <v>0.27197222346317113</v>
      </c>
      <c r="EE6">
        <v>0.26870234266222476</v>
      </c>
    </row>
    <row r="7" spans="1:135">
      <c r="A7" t="s">
        <v>5</v>
      </c>
      <c r="C7">
        <v>1.6112878299326675E-2</v>
      </c>
      <c r="D7">
        <v>3.7604582097380899E-2</v>
      </c>
      <c r="E7">
        <v>0.11279529458810579</v>
      </c>
      <c r="F7">
        <v>0.17067264939121091</v>
      </c>
      <c r="G7">
        <v>5.0646521890948419E-2</v>
      </c>
      <c r="H7">
        <v>5.4266751049009521E-2</v>
      </c>
      <c r="I7">
        <v>7.6972580774443522E-2</v>
      </c>
      <c r="J7">
        <v>0.11695035472085975</v>
      </c>
      <c r="K7">
        <v>5.2121767706478903E-2</v>
      </c>
      <c r="L7">
        <v>2.5993772139836814E-2</v>
      </c>
      <c r="M7">
        <v>7.5546273088366922E-2</v>
      </c>
      <c r="N7">
        <v>0.10981351499192078</v>
      </c>
      <c r="O7">
        <v>0.14790447942751589</v>
      </c>
      <c r="P7">
        <v>0.26545162540475831</v>
      </c>
      <c r="Q7">
        <v>0.20064488928206725</v>
      </c>
      <c r="R7">
        <v>0.21323269396953135</v>
      </c>
      <c r="S7">
        <v>0.20499960262866421</v>
      </c>
      <c r="T7">
        <v>0.13775925703360434</v>
      </c>
      <c r="U7">
        <v>0.18539714248473776</v>
      </c>
      <c r="V7">
        <v>0.16704287299191337</v>
      </c>
      <c r="W7">
        <v>0.13490121196289198</v>
      </c>
      <c r="X7">
        <v>0.20213323826017843</v>
      </c>
      <c r="Y7">
        <v>0.27763230840939856</v>
      </c>
      <c r="Z7">
        <v>0.24944617104795364</v>
      </c>
      <c r="AA7">
        <v>0.19094696258436755</v>
      </c>
      <c r="AB7">
        <v>0.20481638366434166</v>
      </c>
      <c r="AC7">
        <v>0.23596093548807384</v>
      </c>
      <c r="AD7">
        <v>0.16880583382832634</v>
      </c>
      <c r="AE7">
        <v>0.14725261896758279</v>
      </c>
      <c r="AF7">
        <v>0.21892527650386018</v>
      </c>
      <c r="AG7">
        <v>0.24105414457714944</v>
      </c>
      <c r="AH7">
        <v>0.16647972767413258</v>
      </c>
      <c r="AI7">
        <v>0.19095196616132626</v>
      </c>
      <c r="AJ7">
        <v>0.23282974738739737</v>
      </c>
      <c r="AK7">
        <v>0.16705959133358364</v>
      </c>
      <c r="AL7">
        <v>0.16396977175999627</v>
      </c>
      <c r="AM7">
        <v>0.19700033936733014</v>
      </c>
      <c r="AN7">
        <v>0.19860443499838104</v>
      </c>
      <c r="AO7">
        <v>0.23328802922037789</v>
      </c>
      <c r="AP7">
        <v>0.20744649971034301</v>
      </c>
      <c r="AQ7">
        <v>0.24416802076541694</v>
      </c>
      <c r="AR7">
        <v>0.24332420259779083</v>
      </c>
      <c r="AS7">
        <v>0.1899594748541249</v>
      </c>
      <c r="AT7">
        <v>0.16983386766071473</v>
      </c>
      <c r="AU7">
        <v>0.22722736019230408</v>
      </c>
      <c r="AV7">
        <v>0.19958062726885489</v>
      </c>
      <c r="AW7">
        <v>0.21016723096313988</v>
      </c>
      <c r="AX7">
        <v>0.20371973895331941</v>
      </c>
      <c r="AY7">
        <v>0.22670754026148143</v>
      </c>
      <c r="AZ7">
        <v>0.26147217635293984</v>
      </c>
      <c r="BA7">
        <v>0.24048375707747865</v>
      </c>
      <c r="BB7">
        <v>0.21496547135411953</v>
      </c>
      <c r="BC7">
        <v>0.22130645832735305</v>
      </c>
      <c r="BD7">
        <v>0.22975817860805164</v>
      </c>
      <c r="BE7">
        <v>0.18756675122217656</v>
      </c>
      <c r="BF7">
        <v>0.19645570949208335</v>
      </c>
      <c r="BG7">
        <v>0.23005026884067084</v>
      </c>
      <c r="BH7">
        <v>0.23978366199869597</v>
      </c>
      <c r="BI7">
        <v>0.21407738694854286</v>
      </c>
      <c r="BJ7">
        <v>0.2223713554916176</v>
      </c>
      <c r="BK7">
        <v>0.23354171515169089</v>
      </c>
      <c r="BL7">
        <v>0.2452320805565838</v>
      </c>
      <c r="BM7">
        <v>0.2764032396778115</v>
      </c>
      <c r="BN7">
        <v>0.33531411448023363</v>
      </c>
      <c r="BO7">
        <v>0.17786280803303575</v>
      </c>
      <c r="BP7">
        <v>0.21682770728215156</v>
      </c>
      <c r="BQ7">
        <v>0.2258046505772725</v>
      </c>
      <c r="BR7">
        <v>0.23518623091685936</v>
      </c>
      <c r="BS7">
        <v>0.2116277123620556</v>
      </c>
      <c r="BT7">
        <v>0.37843669121542833</v>
      </c>
      <c r="BU7">
        <v>0.15961273704555301</v>
      </c>
      <c r="BV7">
        <v>0.12121549169483388</v>
      </c>
      <c r="BW7">
        <v>0.21006882079345579</v>
      </c>
      <c r="BX7">
        <v>0.2206191898610709</v>
      </c>
      <c r="BY7">
        <v>0.24634350356971862</v>
      </c>
      <c r="BZ7">
        <v>0.2767931235778795</v>
      </c>
      <c r="CA7">
        <v>7.7955969001152689E-2</v>
      </c>
      <c r="CB7">
        <v>0.17987243464406932</v>
      </c>
      <c r="CC7">
        <v>0.18702343503360275</v>
      </c>
      <c r="CD7">
        <v>0.30087123580898001</v>
      </c>
      <c r="CE7">
        <v>0.31319878317802674</v>
      </c>
      <c r="CF7">
        <v>0.16302225738769363</v>
      </c>
      <c r="CG7">
        <v>0.15819552836099465</v>
      </c>
      <c r="CH7">
        <v>0.15504702417678254</v>
      </c>
      <c r="CI7">
        <v>0.15832209675980707</v>
      </c>
      <c r="CJ7">
        <v>0.33575818403300312</v>
      </c>
      <c r="CK7">
        <v>0.35467524381766907</v>
      </c>
      <c r="CL7">
        <v>0.29719931099302005</v>
      </c>
      <c r="CM7">
        <v>0.26630968348873546</v>
      </c>
      <c r="CN7">
        <v>0.30760895423677864</v>
      </c>
      <c r="CO7">
        <v>0.32547123403669109</v>
      </c>
      <c r="CP7">
        <v>0.12317290007665585</v>
      </c>
      <c r="CQ7">
        <v>0.10847087667850532</v>
      </c>
      <c r="CR7">
        <v>0.17534178660461874</v>
      </c>
      <c r="CS7">
        <v>0.12956564968535539</v>
      </c>
      <c r="CT7">
        <v>0.24636113137222732</v>
      </c>
      <c r="CU7">
        <v>6.3572901519869628E-3</v>
      </c>
      <c r="CV7">
        <v>0</v>
      </c>
      <c r="CW7">
        <v>7.0131141620723512E-3</v>
      </c>
      <c r="CX7">
        <v>0</v>
      </c>
      <c r="CY7">
        <v>0</v>
      </c>
      <c r="CZ7">
        <v>0</v>
      </c>
      <c r="DA7">
        <v>0</v>
      </c>
      <c r="DB7">
        <v>0</v>
      </c>
      <c r="DC7">
        <v>0</v>
      </c>
      <c r="DD7">
        <v>0</v>
      </c>
      <c r="DE7">
        <v>0</v>
      </c>
      <c r="DF7">
        <v>0</v>
      </c>
      <c r="DG7">
        <v>0</v>
      </c>
      <c r="DH7">
        <v>0</v>
      </c>
      <c r="DI7">
        <v>0</v>
      </c>
      <c r="DJ7">
        <v>0</v>
      </c>
      <c r="DK7">
        <v>0</v>
      </c>
      <c r="DL7">
        <v>0</v>
      </c>
      <c r="DM7">
        <v>0</v>
      </c>
      <c r="DN7">
        <v>0</v>
      </c>
      <c r="DO7">
        <v>0</v>
      </c>
      <c r="DP7">
        <v>0</v>
      </c>
      <c r="DQ7">
        <v>0</v>
      </c>
      <c r="DR7">
        <v>0</v>
      </c>
      <c r="DS7">
        <v>0</v>
      </c>
      <c r="DT7">
        <v>0</v>
      </c>
      <c r="DU7">
        <v>0</v>
      </c>
      <c r="DV7">
        <v>0</v>
      </c>
      <c r="DW7">
        <v>0</v>
      </c>
      <c r="DX7">
        <v>0</v>
      </c>
      <c r="DY7">
        <v>0</v>
      </c>
      <c r="DZ7">
        <v>0</v>
      </c>
      <c r="EA7">
        <v>0</v>
      </c>
      <c r="EB7">
        <v>0</v>
      </c>
      <c r="EC7">
        <v>0</v>
      </c>
      <c r="ED7">
        <v>0</v>
      </c>
      <c r="EE7">
        <v>0</v>
      </c>
    </row>
    <row r="8" spans="1:135">
      <c r="A8" t="s">
        <v>6</v>
      </c>
      <c r="C8">
        <v>1.9247080804937398E-2</v>
      </c>
      <c r="D8">
        <v>7.8843480073347016E-2</v>
      </c>
      <c r="E8">
        <v>9.2829951158787755E-2</v>
      </c>
      <c r="F8">
        <v>0.21420873661422313</v>
      </c>
      <c r="G8">
        <v>5.74000171692211E-2</v>
      </c>
      <c r="H8">
        <v>8.9889884771668357E-2</v>
      </c>
      <c r="I8">
        <v>8.4820954695840028E-2</v>
      </c>
      <c r="J8">
        <v>0.1401407585370277</v>
      </c>
      <c r="K8">
        <v>4.6019476041973893E-2</v>
      </c>
      <c r="L8">
        <v>5.4118980179390326E-2</v>
      </c>
      <c r="M8">
        <v>2.8632345159895673E-2</v>
      </c>
      <c r="N8">
        <v>8.4763697036742677E-2</v>
      </c>
      <c r="O8">
        <v>0.15556856559952142</v>
      </c>
      <c r="P8">
        <v>0.17526989896155395</v>
      </c>
      <c r="Q8">
        <v>0.1779098708562746</v>
      </c>
      <c r="R8">
        <v>0.19456016726722342</v>
      </c>
      <c r="S8">
        <v>0.19603398970467317</v>
      </c>
      <c r="T8">
        <v>0.15800816991227318</v>
      </c>
      <c r="U8">
        <v>0.20769502062269132</v>
      </c>
      <c r="V8">
        <v>0.1622344209745025</v>
      </c>
      <c r="W8">
        <v>0.18723275189414018</v>
      </c>
      <c r="X8">
        <v>0.12528000565817429</v>
      </c>
      <c r="Y8">
        <v>0.18275785826331559</v>
      </c>
      <c r="Z8">
        <v>0.18141776818824096</v>
      </c>
      <c r="AA8">
        <v>0.17324666162439054</v>
      </c>
      <c r="AB8">
        <v>0.21886396026146013</v>
      </c>
      <c r="AC8">
        <v>0.19983243886070673</v>
      </c>
      <c r="AD8">
        <v>0.11758823823023573</v>
      </c>
      <c r="AE8">
        <v>0.13838449078575207</v>
      </c>
      <c r="AF8">
        <v>0.16705956333853289</v>
      </c>
      <c r="AG8">
        <v>0.17369928077448227</v>
      </c>
      <c r="AH8">
        <v>0.19528342085889314</v>
      </c>
      <c r="AI8">
        <v>0.19029677281590676</v>
      </c>
      <c r="AJ8">
        <v>0.2011605352051419</v>
      </c>
      <c r="AK8">
        <v>0.14464418809549348</v>
      </c>
      <c r="AL8">
        <v>7.9632614514393851E-2</v>
      </c>
      <c r="AM8">
        <v>0.19636271815442763</v>
      </c>
      <c r="AN8">
        <v>0.19396188201074019</v>
      </c>
      <c r="AO8">
        <v>0.18445799030491197</v>
      </c>
      <c r="AP8">
        <v>0.18822928353902735</v>
      </c>
      <c r="AQ8">
        <v>0.20828353089211279</v>
      </c>
      <c r="AR8">
        <v>0.2079206840805016</v>
      </c>
      <c r="AS8">
        <v>0.1691464260538709</v>
      </c>
      <c r="AT8">
        <v>0.17926601688353935</v>
      </c>
      <c r="AU8">
        <v>0.15836528068736627</v>
      </c>
      <c r="AV8">
        <v>0.12588694487745145</v>
      </c>
      <c r="AW8">
        <v>0.20783417668664278</v>
      </c>
      <c r="AX8">
        <v>0.225657178615501</v>
      </c>
      <c r="AY8">
        <v>0.23098817505643188</v>
      </c>
      <c r="AZ8">
        <v>0.21477617604753696</v>
      </c>
      <c r="BA8">
        <v>0.22950838396939477</v>
      </c>
      <c r="BB8">
        <v>0.19936903119795221</v>
      </c>
      <c r="BC8">
        <v>0.20017258082281764</v>
      </c>
      <c r="BD8">
        <v>0.20647273581166756</v>
      </c>
      <c r="BE8">
        <v>0.19880918304917239</v>
      </c>
      <c r="BF8">
        <v>0.16750208865287292</v>
      </c>
      <c r="BG8">
        <v>0.18621334426715216</v>
      </c>
      <c r="BH8">
        <v>0.2750554605040153</v>
      </c>
      <c r="BI8">
        <v>0.23757990312123473</v>
      </c>
      <c r="BJ8">
        <v>0.2097875211687629</v>
      </c>
      <c r="BK8">
        <v>0.20925148649192413</v>
      </c>
      <c r="BL8">
        <v>0.2106183204543452</v>
      </c>
      <c r="BM8">
        <v>0.29480341906048707</v>
      </c>
      <c r="BN8">
        <v>0.32050787207516845</v>
      </c>
      <c r="BO8">
        <v>0.19788775253190763</v>
      </c>
      <c r="BP8">
        <v>0.29185478670042769</v>
      </c>
      <c r="BQ8">
        <v>0.31437308340499936</v>
      </c>
      <c r="BR8">
        <v>0.13648194823160206</v>
      </c>
      <c r="BS8">
        <v>0.19203645848853773</v>
      </c>
      <c r="BT8">
        <v>0.26878795670743483</v>
      </c>
      <c r="BU8">
        <v>0.15062786290581381</v>
      </c>
      <c r="BV8">
        <v>0.17049217002821732</v>
      </c>
      <c r="BW8">
        <v>0.11397553422809559</v>
      </c>
      <c r="BX8">
        <v>0.25914185690965419</v>
      </c>
      <c r="BY8">
        <v>0.17508504258262039</v>
      </c>
      <c r="BZ8">
        <v>0.17796487371031081</v>
      </c>
      <c r="CA8">
        <v>0</v>
      </c>
      <c r="CB8">
        <v>0.2895684428403098</v>
      </c>
      <c r="CC8">
        <v>0.13603882988973987</v>
      </c>
      <c r="CD8">
        <v>0.29645688007375148</v>
      </c>
      <c r="CE8">
        <v>0.35038037028010333</v>
      </c>
      <c r="CF8">
        <v>0.17781786804656005</v>
      </c>
      <c r="CG8">
        <v>0.17865436908296853</v>
      </c>
      <c r="CH8">
        <v>0.14506478434140935</v>
      </c>
      <c r="CI8">
        <v>0.18319236605605321</v>
      </c>
      <c r="CJ8">
        <v>0.26148632685197332</v>
      </c>
      <c r="CK8">
        <v>0.32448178924287324</v>
      </c>
      <c r="CL8">
        <v>0.25534115512206323</v>
      </c>
      <c r="CM8">
        <v>0.23969862538293393</v>
      </c>
      <c r="CN8">
        <v>0.21873010994835043</v>
      </c>
      <c r="CO8">
        <v>0.42306336403808886</v>
      </c>
      <c r="CP8">
        <v>0.11505664002719056</v>
      </c>
      <c r="CQ8">
        <v>8.7366705773853318E-2</v>
      </c>
      <c r="CR8">
        <v>8.5676845384112202E-2</v>
      </c>
      <c r="CS8">
        <v>5.6278585686681058E-2</v>
      </c>
      <c r="CT8">
        <v>0</v>
      </c>
      <c r="CU8">
        <v>0</v>
      </c>
      <c r="CV8">
        <v>0</v>
      </c>
      <c r="CW8">
        <v>-3.8779194419348247E-4</v>
      </c>
      <c r="CX8">
        <v>1.6065666259443947E-3</v>
      </c>
      <c r="CY8">
        <v>3.5952468210265216E-2</v>
      </c>
      <c r="CZ8">
        <v>2.1011992078238191E-3</v>
      </c>
      <c r="DA8">
        <v>1.246474106336176E-3</v>
      </c>
      <c r="DB8">
        <v>0</v>
      </c>
      <c r="DC8">
        <v>4.6245196061066405E-4</v>
      </c>
      <c r="DD8">
        <v>4.6245196061066405E-4</v>
      </c>
      <c r="DE8">
        <v>8.0331594476388212E-4</v>
      </c>
      <c r="DF8">
        <v>2.8620855587527239E-4</v>
      </c>
      <c r="DG8">
        <v>1.6261283180240328E-3</v>
      </c>
      <c r="DH8">
        <v>3.0323146934145393E-3</v>
      </c>
      <c r="DI8">
        <v>4.2938571794786324E-3</v>
      </c>
      <c r="DJ8">
        <v>2.7072391777627332E-2</v>
      </c>
      <c r="DK8">
        <v>3.3911005566384995E-2</v>
      </c>
      <c r="DL8">
        <v>0</v>
      </c>
      <c r="DM8">
        <v>5.1100802370645557E-2</v>
      </c>
      <c r="DN8">
        <v>1.0834157108930957E-2</v>
      </c>
      <c r="DO8">
        <v>5.2791861614969781E-3</v>
      </c>
      <c r="DP8">
        <v>0</v>
      </c>
      <c r="DQ8">
        <v>0</v>
      </c>
      <c r="DR8">
        <v>2.1272808560449099E-3</v>
      </c>
      <c r="DS8">
        <v>0.16626808708857727</v>
      </c>
      <c r="DT8">
        <v>0.21589595821210628</v>
      </c>
      <c r="DU8">
        <v>0.1314189258585006</v>
      </c>
      <c r="DV8">
        <v>0.12680778010702529</v>
      </c>
      <c r="DW8">
        <v>0.11500121116530791</v>
      </c>
      <c r="DX8">
        <v>0</v>
      </c>
      <c r="DY8">
        <v>0.15667303283197004</v>
      </c>
      <c r="DZ8">
        <v>9.8964179225460608E-2</v>
      </c>
      <c r="EA8">
        <v>0.12724173516726539</v>
      </c>
      <c r="EB8">
        <v>0.14974981657869427</v>
      </c>
      <c r="EC8">
        <v>0.22507178095727171</v>
      </c>
      <c r="ED8">
        <v>0.2827320883714628</v>
      </c>
      <c r="EE8">
        <v>0.3029662565886414</v>
      </c>
    </row>
    <row r="9" spans="1:135">
      <c r="A9" t="s">
        <v>7</v>
      </c>
      <c r="C9">
        <v>1.4478135045660107E-2</v>
      </c>
      <c r="D9">
        <v>6.8002012982376153E-2</v>
      </c>
      <c r="E9">
        <v>0.16394201927928792</v>
      </c>
      <c r="F9">
        <v>0.22393544022441783</v>
      </c>
      <c r="G9">
        <v>0.12513725668747647</v>
      </c>
      <c r="H9">
        <v>7.1337840209298425E-2</v>
      </c>
      <c r="I9">
        <v>4.9844680588461913E-2</v>
      </c>
      <c r="J9">
        <v>3.6858481998786469E-2</v>
      </c>
      <c r="K9">
        <v>6.6915141651139416E-3</v>
      </c>
      <c r="L9">
        <v>2.0063453408157274E-2</v>
      </c>
      <c r="M9">
        <v>2.6013067379368982E-2</v>
      </c>
      <c r="N9">
        <v>7.3614219584429682E-3</v>
      </c>
      <c r="O9">
        <v>5.6713323701364938E-3</v>
      </c>
      <c r="P9">
        <v>2.4099545759965268E-2</v>
      </c>
      <c r="Q9">
        <v>1.0190513933621026E-2</v>
      </c>
      <c r="R9">
        <v>5.0651992453567196E-4</v>
      </c>
      <c r="S9">
        <v>1.6484332049693142E-3</v>
      </c>
      <c r="T9">
        <v>1.1656208882076502E-3</v>
      </c>
      <c r="U9">
        <v>9.4735220762454683E-4</v>
      </c>
      <c r="V9">
        <v>0</v>
      </c>
      <c r="W9">
        <v>1.0118643285472718E-3</v>
      </c>
      <c r="X9">
        <v>7.7971260545862953E-4</v>
      </c>
      <c r="Y9">
        <v>1.8212491075429509E-3</v>
      </c>
      <c r="Z9">
        <v>4.7787408098875974E-4</v>
      </c>
      <c r="AA9">
        <v>-3.5322027786087261E-4</v>
      </c>
      <c r="AB9">
        <v>1.4209798875653205E-4</v>
      </c>
      <c r="AC9">
        <v>1.1361814635437973E-3</v>
      </c>
      <c r="AD9">
        <v>1.6428801063107345E-3</v>
      </c>
      <c r="AE9">
        <v>3.0153308934770303E-3</v>
      </c>
      <c r="AF9">
        <v>3.5156507775935177E-3</v>
      </c>
      <c r="AG9">
        <v>2.1317673587896539E-2</v>
      </c>
      <c r="AH9">
        <v>2.1298269418904069E-2</v>
      </c>
      <c r="AI9">
        <v>6.2090876125131873E-2</v>
      </c>
      <c r="AJ9">
        <v>6.7495055043277533E-2</v>
      </c>
      <c r="AK9">
        <v>0.10046468106269707</v>
      </c>
      <c r="AL9">
        <v>8.2548004682023196E-2</v>
      </c>
      <c r="AM9">
        <v>0.12469808023986646</v>
      </c>
      <c r="AN9">
        <v>7.7277250626907767E-2</v>
      </c>
      <c r="AO9">
        <v>7.4608644601746252E-2</v>
      </c>
      <c r="AP9">
        <v>5.4800966650852663E-2</v>
      </c>
      <c r="AQ9">
        <v>8.8655381745053691E-2</v>
      </c>
      <c r="AR9">
        <v>0.15282037018338898</v>
      </c>
      <c r="AS9">
        <v>0.10509645333671223</v>
      </c>
      <c r="AT9">
        <v>0.15990032757332634</v>
      </c>
      <c r="AU9">
        <v>0.14169447825093953</v>
      </c>
      <c r="AV9">
        <v>0.15656813764660638</v>
      </c>
      <c r="AW9">
        <v>0.16782213411655156</v>
      </c>
      <c r="AX9">
        <v>0.18136699048190702</v>
      </c>
      <c r="AY9">
        <v>0.11707310992944163</v>
      </c>
      <c r="AZ9">
        <v>0.10299394927433389</v>
      </c>
      <c r="BA9">
        <v>0.14901737374256352</v>
      </c>
      <c r="BB9">
        <v>0.1320338767452521</v>
      </c>
      <c r="BC9">
        <v>9.9160111696846603E-2</v>
      </c>
      <c r="BD9">
        <v>0.14256238538372895</v>
      </c>
      <c r="BE9">
        <v>0.15804759680895625</v>
      </c>
      <c r="BF9">
        <v>0.11940804071826593</v>
      </c>
      <c r="BG9">
        <v>0.15595885795960254</v>
      </c>
      <c r="BH9">
        <v>0.18610156144567333</v>
      </c>
      <c r="BI9">
        <v>0.16842643461313789</v>
      </c>
      <c r="BJ9">
        <v>0.16706913397918458</v>
      </c>
      <c r="BK9">
        <v>0.18913215147517537</v>
      </c>
      <c r="BL9">
        <v>0.1258231818132925</v>
      </c>
      <c r="BM9">
        <v>0.26486562304955252</v>
      </c>
      <c r="BN9">
        <v>0.24897003363014206</v>
      </c>
      <c r="BO9">
        <v>0.18281141822275213</v>
      </c>
      <c r="BP9">
        <v>0.29895536876499901</v>
      </c>
      <c r="BQ9">
        <v>0.2832208756721043</v>
      </c>
      <c r="BR9">
        <v>0.21402128507050727</v>
      </c>
      <c r="BS9">
        <v>0.21965476813200377</v>
      </c>
      <c r="BT9">
        <v>0.29236734870093212</v>
      </c>
      <c r="BU9">
        <v>0.20604045113734037</v>
      </c>
      <c r="BV9">
        <v>0.13533954919920635</v>
      </c>
      <c r="BW9">
        <v>0.18597372063009218</v>
      </c>
      <c r="BX9">
        <v>0.22546861025871037</v>
      </c>
      <c r="BY9">
        <v>0.24982615809130623</v>
      </c>
      <c r="BZ9">
        <v>0.2134868770991542</v>
      </c>
      <c r="CA9">
        <v>8.7043642218654974E-2</v>
      </c>
      <c r="CB9">
        <v>0.28977126614405813</v>
      </c>
      <c r="CC9">
        <v>0.16531029395895319</v>
      </c>
      <c r="CD9">
        <v>0.24766411072395741</v>
      </c>
      <c r="CE9">
        <v>0.34718936534069383</v>
      </c>
      <c r="CF9">
        <v>0.17592031612432529</v>
      </c>
      <c r="CG9">
        <v>0.24453545584556555</v>
      </c>
      <c r="CH9">
        <v>0.29132591860138135</v>
      </c>
      <c r="CI9">
        <v>0.15453940812863573</v>
      </c>
      <c r="CJ9">
        <v>0.33690595613628627</v>
      </c>
      <c r="CK9">
        <v>0.33206001273171259</v>
      </c>
      <c r="CL9">
        <v>0.28885166131442608</v>
      </c>
      <c r="CM9">
        <v>0.30017199648535375</v>
      </c>
      <c r="CN9">
        <v>0.34231327299309394</v>
      </c>
      <c r="CO9">
        <v>0.42191391533585376</v>
      </c>
      <c r="CP9">
        <v>0.23179055079042277</v>
      </c>
      <c r="CQ9">
        <v>0.16012629492197192</v>
      </c>
      <c r="CR9">
        <v>0.16673504610685727</v>
      </c>
      <c r="CS9">
        <v>0.21454843225480524</v>
      </c>
      <c r="CT9">
        <v>2.0511335225281424E-2</v>
      </c>
      <c r="CU9">
        <v>5.3321418468897562E-2</v>
      </c>
      <c r="CV9">
        <v>0</v>
      </c>
      <c r="CW9">
        <v>4.9000835512522822E-2</v>
      </c>
      <c r="CX9">
        <v>0.10368001973480856</v>
      </c>
      <c r="CY9">
        <v>5.1853509825867901E-2</v>
      </c>
      <c r="CZ9">
        <v>5.0904842588079605E-2</v>
      </c>
      <c r="DA9">
        <v>6.4439109616925241E-2</v>
      </c>
      <c r="DB9">
        <v>8.1610598366104167E-2</v>
      </c>
      <c r="DC9">
        <v>0.11528940286885107</v>
      </c>
      <c r="DD9">
        <v>0.11528940286885107</v>
      </c>
      <c r="DE9">
        <v>9.3529743201151816E-2</v>
      </c>
      <c r="DF9">
        <v>0.15975573646330393</v>
      </c>
      <c r="DG9">
        <v>0.16066352582461396</v>
      </c>
      <c r="DH9">
        <v>0.22188316392973076</v>
      </c>
      <c r="DI9">
        <v>0.20271447158185352</v>
      </c>
      <c r="DJ9">
        <v>0.35227427282048346</v>
      </c>
      <c r="DK9">
        <v>0.26641559179228774</v>
      </c>
      <c r="DL9">
        <v>0.26688066612089223</v>
      </c>
      <c r="DM9">
        <v>0.31776665544882138</v>
      </c>
      <c r="DN9">
        <v>0.44968108057173994</v>
      </c>
      <c r="DO9">
        <v>2.8241834184270894E-2</v>
      </c>
      <c r="DP9">
        <v>0.45707056748127639</v>
      </c>
      <c r="DQ9">
        <v>0.29715410032466821</v>
      </c>
      <c r="DR9">
        <v>0.28879557599479377</v>
      </c>
      <c r="DS9">
        <v>0.29337884204170511</v>
      </c>
      <c r="DT9">
        <v>0.34950528558878802</v>
      </c>
      <c r="DU9">
        <v>0.15451068102086915</v>
      </c>
      <c r="DV9">
        <v>0.32711229302905831</v>
      </c>
      <c r="DW9">
        <v>0.22259282100620259</v>
      </c>
      <c r="DX9">
        <v>0</v>
      </c>
      <c r="DY9">
        <v>0.28553235196294657</v>
      </c>
      <c r="DZ9">
        <v>0.30577142688024006</v>
      </c>
      <c r="EA9">
        <v>0.30212802138688172</v>
      </c>
      <c r="EB9">
        <v>0.22629995781465473</v>
      </c>
      <c r="EC9">
        <v>0.25427745126381313</v>
      </c>
      <c r="ED9">
        <v>0.25284503118808077</v>
      </c>
      <c r="EE9">
        <v>0.28398584031797253</v>
      </c>
    </row>
    <row r="10" spans="1:135">
      <c r="A10" t="s">
        <v>8</v>
      </c>
      <c r="C10">
        <v>2.1469322531945674E-2</v>
      </c>
      <c r="D10">
        <v>6.5998334082196575E-2</v>
      </c>
      <c r="E10">
        <v>9.9388209006213257E-2</v>
      </c>
      <c r="F10">
        <v>0.17773737840526613</v>
      </c>
      <c r="G10">
        <v>0.11696225977047027</v>
      </c>
      <c r="H10">
        <v>0.12539697512030015</v>
      </c>
      <c r="I10">
        <v>8.5972565892287273E-2</v>
      </c>
      <c r="J10">
        <v>4.1623400804750764E-2</v>
      </c>
      <c r="K10">
        <v>1.7120301690226093E-2</v>
      </c>
      <c r="L10">
        <v>1.6085701442313076E-2</v>
      </c>
      <c r="M10">
        <v>1.7298153229411271E-2</v>
      </c>
      <c r="N10">
        <v>2.9615953470642893E-2</v>
      </c>
      <c r="O10">
        <v>1.9645445191191515E-2</v>
      </c>
      <c r="P10">
        <v>6.5420430821267306E-2</v>
      </c>
      <c r="Q10">
        <v>5.1200794391651925E-3</v>
      </c>
      <c r="R10">
        <v>1.1647017852761097E-3</v>
      </c>
      <c r="S10">
        <v>1.7833535866984592E-3</v>
      </c>
      <c r="T10">
        <v>2.0437049106728728E-4</v>
      </c>
      <c r="U10">
        <v>1.0322231132505444E-3</v>
      </c>
      <c r="V10">
        <v>0</v>
      </c>
      <c r="W10">
        <v>4.3184412573885918E-4</v>
      </c>
      <c r="X10">
        <v>4.0249549583426931E-4</v>
      </c>
      <c r="Y10">
        <v>6.6136139426644952E-4</v>
      </c>
      <c r="Z10">
        <v>6.0069913604101049E-4</v>
      </c>
      <c r="AA10">
        <v>1.7137958574397168E-3</v>
      </c>
      <c r="AB10">
        <v>1.5910125718568494E-3</v>
      </c>
      <c r="AC10">
        <v>1.9441258457658652E-3</v>
      </c>
      <c r="AD10">
        <v>2.4933690454114494E-3</v>
      </c>
      <c r="AE10">
        <v>1.0934074122407951E-3</v>
      </c>
      <c r="AF10">
        <v>4.1017667426520984E-3</v>
      </c>
      <c r="AG10">
        <v>4.5871149298788733E-3</v>
      </c>
      <c r="AH10">
        <v>2.0372493741890065E-2</v>
      </c>
      <c r="AI10">
        <v>1.4439883077908703E-3</v>
      </c>
      <c r="AJ10">
        <v>6.448762471009846E-2</v>
      </c>
      <c r="AK10">
        <v>6.9670866706973228E-2</v>
      </c>
      <c r="AL10">
        <v>7.0175271171820125E-2</v>
      </c>
      <c r="AM10">
        <v>9.7158693562568565E-2</v>
      </c>
      <c r="AN10">
        <v>7.0594830553225657E-2</v>
      </c>
      <c r="AO10">
        <v>9.3413669672528343E-2</v>
      </c>
      <c r="AP10">
        <v>8.7817043269105458E-2</v>
      </c>
      <c r="AQ10">
        <v>0.13274117740186228</v>
      </c>
      <c r="AR10">
        <v>0.13400296475731796</v>
      </c>
      <c r="AS10">
        <v>6.695484985564705E-2</v>
      </c>
      <c r="AT10">
        <v>8.6837781223941243E-2</v>
      </c>
      <c r="AU10">
        <v>0.11436897625449505</v>
      </c>
      <c r="AV10">
        <v>0.12981162338759381</v>
      </c>
      <c r="AW10">
        <v>0.152758202313308</v>
      </c>
      <c r="AX10">
        <v>0.16872127714919963</v>
      </c>
      <c r="AY10">
        <v>0.10829912308431526</v>
      </c>
      <c r="AZ10">
        <v>0.12117826037257436</v>
      </c>
      <c r="BA10">
        <v>0.11766495153715241</v>
      </c>
      <c r="BB10">
        <v>0.1346893990079483</v>
      </c>
      <c r="BC10">
        <v>0.11495608971056741</v>
      </c>
      <c r="BD10">
        <v>0.15958056485384042</v>
      </c>
      <c r="BE10">
        <v>0.15109149477633191</v>
      </c>
      <c r="BF10">
        <v>0.12751263586738501</v>
      </c>
      <c r="BG10">
        <v>0.13469653471940243</v>
      </c>
      <c r="BH10">
        <v>0.14084221167946653</v>
      </c>
      <c r="BI10">
        <v>0.15223305572750825</v>
      </c>
      <c r="BJ10">
        <v>0.15002983157394739</v>
      </c>
      <c r="BK10">
        <v>0.18649492240670915</v>
      </c>
      <c r="BL10">
        <v>9.8037606252116868E-2</v>
      </c>
      <c r="BM10">
        <v>0.29449402433618438</v>
      </c>
      <c r="BN10">
        <v>0.21700973441975457</v>
      </c>
      <c r="BO10">
        <v>0.13155550806078234</v>
      </c>
      <c r="BP10">
        <v>0.13950821499977029</v>
      </c>
      <c r="BQ10">
        <v>0.13601468707824013</v>
      </c>
      <c r="BR10">
        <v>0.20233691762949249</v>
      </c>
      <c r="BS10">
        <v>0.19943667947753282</v>
      </c>
      <c r="BT10">
        <v>0.19302717334195263</v>
      </c>
      <c r="BU10">
        <v>0.18512845493597574</v>
      </c>
      <c r="BV10">
        <v>0.13314796230985174</v>
      </c>
      <c r="BW10">
        <v>0.26355157311028737</v>
      </c>
      <c r="BX10">
        <v>0.26888150673841937</v>
      </c>
      <c r="BY10">
        <v>0.19713886084769658</v>
      </c>
      <c r="BZ10">
        <v>0.21354108913665756</v>
      </c>
      <c r="CA10">
        <v>0.11919138543436392</v>
      </c>
      <c r="CB10">
        <v>0.28048853293363452</v>
      </c>
      <c r="CC10">
        <v>0.16833553618683558</v>
      </c>
      <c r="CD10">
        <v>0.28234935227911673</v>
      </c>
      <c r="CE10">
        <v>0.35599988763318197</v>
      </c>
      <c r="CF10">
        <v>0.16977233008668835</v>
      </c>
      <c r="CG10">
        <v>0.17973110031102033</v>
      </c>
      <c r="CH10">
        <v>0.30157799872489832</v>
      </c>
      <c r="CI10">
        <v>0.15718596320116907</v>
      </c>
      <c r="CJ10">
        <v>0.32999852264094848</v>
      </c>
      <c r="CK10">
        <v>0.31013853353686949</v>
      </c>
      <c r="CL10">
        <v>0.18631887876014439</v>
      </c>
      <c r="CM10">
        <v>0.19022151263255049</v>
      </c>
      <c r="CN10">
        <v>0.3246723637176297</v>
      </c>
      <c r="CO10">
        <v>0.43628506365751374</v>
      </c>
      <c r="CP10">
        <v>0.35431746850448081</v>
      </c>
      <c r="CQ10">
        <v>5.8725360156633766E-2</v>
      </c>
      <c r="CR10">
        <v>0.21803703375552158</v>
      </c>
      <c r="CS10">
        <v>0.14801575913350506</v>
      </c>
      <c r="CT10">
        <v>8.6261324540828202E-2</v>
      </c>
      <c r="CU10">
        <v>2.1921188753466676E-2</v>
      </c>
      <c r="CV10">
        <v>0</v>
      </c>
      <c r="CW10">
        <v>4.5442212331998383E-2</v>
      </c>
      <c r="CX10">
        <v>4.258942085849278E-2</v>
      </c>
      <c r="CY10">
        <v>1.322656147507679E-2</v>
      </c>
      <c r="CZ10">
        <v>2.6974033436618374E-3</v>
      </c>
      <c r="DA10">
        <v>2.4007546709115027E-3</v>
      </c>
      <c r="DB10">
        <v>9.896304283592654E-4</v>
      </c>
      <c r="DC10">
        <v>9.4843324000209728E-3</v>
      </c>
      <c r="DD10">
        <v>9.4843324000209728E-3</v>
      </c>
      <c r="DE10">
        <v>4.1189482695185374E-2</v>
      </c>
      <c r="DF10">
        <v>4.4793230846807232E-2</v>
      </c>
      <c r="DG10">
        <v>6.117706387988648E-2</v>
      </c>
      <c r="DH10">
        <v>0.10567145785659413</v>
      </c>
      <c r="DI10">
        <v>0.15399199357521268</v>
      </c>
      <c r="DJ10">
        <v>0.18273063503105177</v>
      </c>
      <c r="DK10">
        <v>0.1375882363451873</v>
      </c>
      <c r="DL10">
        <v>0.12117320329848985</v>
      </c>
      <c r="DM10">
        <v>0.19195715962624604</v>
      </c>
      <c r="DN10">
        <v>0.30569329668036388</v>
      </c>
      <c r="DO10">
        <v>2.0797132985312619E-2</v>
      </c>
      <c r="DP10">
        <v>0.30274568381643707</v>
      </c>
      <c r="DQ10">
        <v>0.30788809100614239</v>
      </c>
      <c r="DR10">
        <v>0.23762636251338518</v>
      </c>
      <c r="DS10">
        <v>0.3145274843843438</v>
      </c>
      <c r="DT10">
        <v>0.33931365330818047</v>
      </c>
      <c r="DU10">
        <v>0.31307484149294013</v>
      </c>
      <c r="DV10">
        <v>0.34982486943483798</v>
      </c>
      <c r="DW10">
        <v>0.22026394372514418</v>
      </c>
      <c r="DX10">
        <v>0</v>
      </c>
      <c r="DY10">
        <v>0.25338610579858295</v>
      </c>
      <c r="DZ10">
        <v>0.279127632520284</v>
      </c>
      <c r="EA10">
        <v>0.27976494881412006</v>
      </c>
      <c r="EB10">
        <v>0.25199902094783772</v>
      </c>
      <c r="EC10">
        <v>0.29091054762296131</v>
      </c>
      <c r="ED10">
        <v>0.27090018350623712</v>
      </c>
      <c r="EE10">
        <v>0.2830137872990906</v>
      </c>
    </row>
    <row r="11" spans="1:135">
      <c r="A11" t="s">
        <v>9</v>
      </c>
      <c r="C11">
        <v>1.9568087825769766E-2</v>
      </c>
      <c r="D11">
        <v>8.0007896556491057E-2</v>
      </c>
      <c r="E11">
        <v>9.3764631662878642E-2</v>
      </c>
      <c r="F11">
        <v>0.21141429490811023</v>
      </c>
      <c r="G11">
        <v>7.5095691736218231E-2</v>
      </c>
      <c r="H11">
        <v>8.7525624665321267E-2</v>
      </c>
      <c r="I11">
        <v>3.3102680423059215E-2</v>
      </c>
      <c r="J11">
        <v>3.0365609045718098E-2</v>
      </c>
      <c r="K11">
        <v>2.0996536800363735E-3</v>
      </c>
      <c r="L11">
        <v>1.5039098650864235E-2</v>
      </c>
      <c r="M11">
        <v>1.476139903837566E-2</v>
      </c>
      <c r="N11">
        <v>9.5994043538063904E-4</v>
      </c>
      <c r="O11">
        <v>5.494858719203949E-3</v>
      </c>
      <c r="P11">
        <v>2.6761042899837904E-2</v>
      </c>
      <c r="Q11">
        <v>2.7388520048862615E-3</v>
      </c>
      <c r="R11">
        <v>5.2845576376560907E-4</v>
      </c>
      <c r="S11">
        <v>5.236988168020345E-4</v>
      </c>
      <c r="T11">
        <v>9.5199725198739113E-4</v>
      </c>
      <c r="U11">
        <v>2.5381419152085438E-3</v>
      </c>
      <c r="V11">
        <v>1.5311009030418115E-3</v>
      </c>
      <c r="W11">
        <v>1.6884703277971317E-3</v>
      </c>
      <c r="X11">
        <v>3.6569335341751541E-4</v>
      </c>
      <c r="Y11">
        <v>5.6762625255638358E-4</v>
      </c>
      <c r="Z11">
        <v>4.8595627445653525E-4</v>
      </c>
      <c r="AA11">
        <v>1.164899787693406E-3</v>
      </c>
      <c r="AB11">
        <v>2.058156118844855E-4</v>
      </c>
      <c r="AC11">
        <v>4.6053022550915086E-4</v>
      </c>
      <c r="AD11">
        <v>1.3298608862596236E-3</v>
      </c>
      <c r="AE11">
        <v>1.8741972063351844E-3</v>
      </c>
      <c r="AF11">
        <v>3.507632494517974E-3</v>
      </c>
      <c r="AG11">
        <v>1.7053436025757725E-3</v>
      </c>
      <c r="AH11">
        <v>4.0316345570856373E-3</v>
      </c>
      <c r="AI11">
        <v>8.4587083730666042E-3</v>
      </c>
      <c r="AJ11">
        <v>1.9583170957378188E-2</v>
      </c>
      <c r="AK11">
        <v>4.5839561549837322E-2</v>
      </c>
      <c r="AL11">
        <v>5.1524929160104649E-2</v>
      </c>
      <c r="AM11">
        <v>0.1206228556669306</v>
      </c>
      <c r="AN11">
        <v>4.9459444759553467E-2</v>
      </c>
      <c r="AO11">
        <v>8.0529181944169484E-2</v>
      </c>
      <c r="AP11">
        <v>8.263746806126443E-2</v>
      </c>
      <c r="AQ11">
        <v>0.12392967456962545</v>
      </c>
      <c r="AR11">
        <v>4.9245253452381697E-2</v>
      </c>
      <c r="AS11">
        <v>2.4221248781918923E-2</v>
      </c>
      <c r="AT11">
        <v>3.0018345144221942E-2</v>
      </c>
      <c r="AU11">
        <v>3.2721837818838515E-2</v>
      </c>
      <c r="AV11">
        <v>6.6696726330475575E-2</v>
      </c>
      <c r="AW11">
        <v>0.11294659794333178</v>
      </c>
      <c r="AX11">
        <v>0.13945146120857307</v>
      </c>
      <c r="AY11">
        <v>0.12669888514090827</v>
      </c>
      <c r="AZ11">
        <v>0.21025698315410815</v>
      </c>
      <c r="BA11">
        <v>8.0388643428155354E-2</v>
      </c>
      <c r="BB11">
        <v>9.8443954608039411E-2</v>
      </c>
      <c r="BC11">
        <v>0.15568472978224981</v>
      </c>
      <c r="BD11">
        <v>0.15630515074283682</v>
      </c>
      <c r="BE11">
        <v>0.13280578172893723</v>
      </c>
      <c r="BF11">
        <v>0.11951264811043358</v>
      </c>
      <c r="BG11">
        <v>8.9491975516280478E-2</v>
      </c>
      <c r="BH11">
        <v>9.2830008056657434E-2</v>
      </c>
      <c r="BI11">
        <v>0.17245421758087373</v>
      </c>
      <c r="BJ11">
        <v>0.14031887915064603</v>
      </c>
      <c r="BK11">
        <v>0.18946008797346242</v>
      </c>
      <c r="BL11">
        <v>6.3310185487131757E-2</v>
      </c>
      <c r="BM11">
        <v>0.23141981693102431</v>
      </c>
      <c r="BN11">
        <v>0.16164279456298156</v>
      </c>
      <c r="BO11">
        <v>0.13413284901274922</v>
      </c>
      <c r="BP11">
        <v>0.16173995368564634</v>
      </c>
      <c r="BQ11">
        <v>0.18350132927244239</v>
      </c>
      <c r="BR11">
        <v>0.21032341977471639</v>
      </c>
      <c r="BS11">
        <v>0.15143303766956717</v>
      </c>
      <c r="BT11">
        <v>0.19625934687567548</v>
      </c>
      <c r="BU11">
        <v>0.16659163392216236</v>
      </c>
      <c r="BV11">
        <v>0.14904350829619237</v>
      </c>
      <c r="BW11">
        <v>0.26313575906120251</v>
      </c>
      <c r="BX11">
        <v>0.25137093871382454</v>
      </c>
      <c r="BY11">
        <v>0.24482421465259291</v>
      </c>
      <c r="BZ11">
        <v>0.1678777887139942</v>
      </c>
      <c r="CA11">
        <v>0.20816302447912399</v>
      </c>
      <c r="CB11">
        <v>0.24459066953550906</v>
      </c>
      <c r="CC11">
        <v>0.18970113875184327</v>
      </c>
      <c r="CD11">
        <v>0.28617206569434089</v>
      </c>
      <c r="CE11">
        <v>0.33620859585676421</v>
      </c>
      <c r="CF11">
        <v>0.16649402169872787</v>
      </c>
      <c r="CG11">
        <v>0.21366619065689152</v>
      </c>
      <c r="CH11">
        <v>0.27423361561875714</v>
      </c>
      <c r="CI11">
        <v>0.14185179766097483</v>
      </c>
      <c r="CJ11">
        <v>0.38581291544056201</v>
      </c>
      <c r="CK11">
        <v>0.30213765418702254</v>
      </c>
      <c r="CL11">
        <v>0.3085076941639765</v>
      </c>
      <c r="CM11">
        <v>0.32002592406437302</v>
      </c>
      <c r="CN11">
        <v>0.3020520638881341</v>
      </c>
      <c r="CO11">
        <v>0.41574900269121756</v>
      </c>
      <c r="CP11">
        <v>0.31425438543736928</v>
      </c>
      <c r="CQ11">
        <v>8.1982127989185874E-2</v>
      </c>
      <c r="CR11">
        <v>0.19609939349609376</v>
      </c>
      <c r="CS11">
        <v>0.26342090631267462</v>
      </c>
      <c r="CT11">
        <v>0.11916493609646878</v>
      </c>
      <c r="CU11">
        <v>3.1889259877502844E-2</v>
      </c>
      <c r="CV11">
        <v>0</v>
      </c>
      <c r="CW11">
        <v>1.4945352441117821E-2</v>
      </c>
      <c r="CX11">
        <v>2.0118315365411633E-2</v>
      </c>
      <c r="CY11">
        <v>9.1737942195186332E-3</v>
      </c>
      <c r="CZ11">
        <v>1.0207534604379039E-2</v>
      </c>
      <c r="DA11">
        <v>1.2041222142875814E-2</v>
      </c>
      <c r="DB11">
        <v>1.8642408334611067E-2</v>
      </c>
      <c r="DC11">
        <v>4.1271305656634366E-2</v>
      </c>
      <c r="DD11">
        <v>4.1271305656634366E-2</v>
      </c>
      <c r="DE11">
        <v>8.230237702325098E-2</v>
      </c>
      <c r="DF11">
        <v>0.12435294620534641</v>
      </c>
      <c r="DG11">
        <v>0.1148912398156797</v>
      </c>
      <c r="DH11">
        <v>0.13019369464113553</v>
      </c>
      <c r="DI11">
        <v>0.1465949315405681</v>
      </c>
      <c r="DJ11">
        <v>0.2174029059922348</v>
      </c>
      <c r="DK11">
        <v>0.17587471011075906</v>
      </c>
      <c r="DL11">
        <v>0.19351438214272343</v>
      </c>
      <c r="DM11">
        <v>0.24182745058411143</v>
      </c>
      <c r="DN11">
        <v>0.37618149257196315</v>
      </c>
      <c r="DO11">
        <v>2.180274599380233E-2</v>
      </c>
      <c r="DP11">
        <v>0.47843661529466514</v>
      </c>
      <c r="DQ11">
        <v>0.3159322822110362</v>
      </c>
      <c r="DR11">
        <v>0.13944002665627708</v>
      </c>
      <c r="DS11">
        <v>0.17504481007160477</v>
      </c>
      <c r="DT11">
        <v>0.22349428281186809</v>
      </c>
      <c r="DU11">
        <v>0.20982579776568835</v>
      </c>
      <c r="DV11">
        <v>0.3134996532202145</v>
      </c>
      <c r="DW11">
        <v>0.17263544149041662</v>
      </c>
      <c r="DX11">
        <v>0</v>
      </c>
      <c r="DY11">
        <v>0.24140149075419634</v>
      </c>
      <c r="DZ11">
        <v>0.26030166482830586</v>
      </c>
      <c r="EA11">
        <v>0.24636621345367163</v>
      </c>
      <c r="EB11">
        <v>0.19294502878663047</v>
      </c>
      <c r="EC11">
        <v>0.24986563438674045</v>
      </c>
      <c r="ED11">
        <v>0.23931319806505158</v>
      </c>
      <c r="EE11">
        <v>0.31706267463565124</v>
      </c>
    </row>
    <row r="13" spans="1:135">
      <c r="A13" t="s">
        <v>10</v>
      </c>
    </row>
    <row r="14" spans="1:135">
      <c r="B14">
        <v>0</v>
      </c>
      <c r="C14">
        <v>1</v>
      </c>
      <c r="D14">
        <v>2</v>
      </c>
      <c r="E14">
        <v>3</v>
      </c>
      <c r="F14">
        <v>4</v>
      </c>
      <c r="G14">
        <v>5</v>
      </c>
      <c r="H14">
        <v>6</v>
      </c>
      <c r="I14">
        <v>7</v>
      </c>
      <c r="J14">
        <v>8</v>
      </c>
      <c r="K14">
        <v>9</v>
      </c>
      <c r="L14">
        <v>10</v>
      </c>
      <c r="M14">
        <v>11</v>
      </c>
      <c r="N14">
        <v>12</v>
      </c>
      <c r="O14">
        <v>13</v>
      </c>
      <c r="P14">
        <v>14</v>
      </c>
      <c r="Q14">
        <v>15</v>
      </c>
      <c r="R14">
        <v>16</v>
      </c>
      <c r="S14">
        <v>17</v>
      </c>
      <c r="T14">
        <v>18</v>
      </c>
      <c r="U14">
        <v>19</v>
      </c>
      <c r="V14">
        <v>20</v>
      </c>
      <c r="W14">
        <v>21</v>
      </c>
      <c r="X14">
        <v>22</v>
      </c>
      <c r="Y14">
        <v>23</v>
      </c>
      <c r="Z14">
        <v>24</v>
      </c>
      <c r="AA14">
        <v>25</v>
      </c>
      <c r="AB14">
        <v>26</v>
      </c>
      <c r="AC14">
        <v>27</v>
      </c>
      <c r="AD14">
        <v>28</v>
      </c>
      <c r="AE14">
        <v>29</v>
      </c>
      <c r="AF14">
        <v>30</v>
      </c>
      <c r="AG14">
        <v>31</v>
      </c>
      <c r="AH14">
        <v>32</v>
      </c>
      <c r="AI14">
        <v>33</v>
      </c>
      <c r="AJ14">
        <v>34</v>
      </c>
      <c r="AK14">
        <v>35</v>
      </c>
      <c r="AL14">
        <v>36</v>
      </c>
      <c r="AM14">
        <v>37</v>
      </c>
      <c r="AN14">
        <v>38</v>
      </c>
      <c r="AO14">
        <v>39</v>
      </c>
      <c r="AP14">
        <v>40</v>
      </c>
      <c r="AQ14">
        <v>41</v>
      </c>
      <c r="AR14">
        <v>42</v>
      </c>
      <c r="AS14">
        <v>43</v>
      </c>
      <c r="AT14">
        <v>44</v>
      </c>
      <c r="AU14">
        <v>45</v>
      </c>
      <c r="AV14">
        <v>46</v>
      </c>
      <c r="AW14">
        <v>47</v>
      </c>
      <c r="AX14">
        <v>48</v>
      </c>
      <c r="AY14">
        <v>49</v>
      </c>
      <c r="AZ14">
        <v>50</v>
      </c>
      <c r="BA14">
        <v>51</v>
      </c>
      <c r="BB14">
        <v>52</v>
      </c>
      <c r="BC14">
        <v>53</v>
      </c>
      <c r="BD14">
        <v>54</v>
      </c>
      <c r="BE14">
        <v>55</v>
      </c>
      <c r="BF14">
        <v>56</v>
      </c>
      <c r="BG14">
        <v>57</v>
      </c>
      <c r="BH14">
        <v>58</v>
      </c>
      <c r="BI14">
        <v>59</v>
      </c>
      <c r="BJ14">
        <v>60</v>
      </c>
      <c r="BK14">
        <v>61</v>
      </c>
      <c r="BL14">
        <v>62</v>
      </c>
      <c r="BM14">
        <v>63</v>
      </c>
      <c r="BN14">
        <v>64</v>
      </c>
      <c r="BO14">
        <v>65</v>
      </c>
      <c r="BP14">
        <v>66</v>
      </c>
      <c r="BQ14">
        <v>67</v>
      </c>
      <c r="BR14">
        <v>68</v>
      </c>
      <c r="BS14">
        <v>69</v>
      </c>
      <c r="BT14">
        <v>70</v>
      </c>
      <c r="BU14">
        <v>71</v>
      </c>
      <c r="BV14">
        <v>72</v>
      </c>
      <c r="BW14">
        <v>73</v>
      </c>
      <c r="BX14">
        <v>74</v>
      </c>
      <c r="BY14">
        <v>75</v>
      </c>
      <c r="BZ14">
        <v>76</v>
      </c>
      <c r="CA14">
        <v>77</v>
      </c>
      <c r="CB14">
        <v>78</v>
      </c>
      <c r="CC14">
        <v>79</v>
      </c>
      <c r="CD14">
        <v>80</v>
      </c>
      <c r="CE14">
        <v>81</v>
      </c>
      <c r="CF14">
        <v>82</v>
      </c>
      <c r="CG14">
        <v>83</v>
      </c>
      <c r="CH14">
        <v>84</v>
      </c>
      <c r="CI14">
        <v>85</v>
      </c>
      <c r="CJ14">
        <v>86</v>
      </c>
      <c r="CK14">
        <v>87</v>
      </c>
      <c r="CL14">
        <v>88</v>
      </c>
      <c r="CM14">
        <v>89</v>
      </c>
      <c r="CN14">
        <v>90</v>
      </c>
      <c r="CO14">
        <v>91</v>
      </c>
      <c r="CP14">
        <v>92</v>
      </c>
      <c r="CQ14">
        <v>93</v>
      </c>
      <c r="CR14">
        <v>94</v>
      </c>
      <c r="CS14">
        <v>95</v>
      </c>
      <c r="CT14">
        <v>96</v>
      </c>
      <c r="CU14">
        <v>97</v>
      </c>
      <c r="CV14">
        <v>98</v>
      </c>
      <c r="CW14">
        <v>99</v>
      </c>
      <c r="CX14">
        <v>100</v>
      </c>
      <c r="CY14">
        <v>101</v>
      </c>
      <c r="CZ14">
        <v>102</v>
      </c>
      <c r="DA14">
        <v>103</v>
      </c>
      <c r="DB14">
        <v>104</v>
      </c>
      <c r="DC14">
        <v>105</v>
      </c>
      <c r="DD14">
        <v>106</v>
      </c>
      <c r="DE14">
        <v>107</v>
      </c>
      <c r="DF14">
        <v>108</v>
      </c>
      <c r="DG14">
        <v>109</v>
      </c>
      <c r="DH14">
        <v>110</v>
      </c>
      <c r="DI14">
        <v>111</v>
      </c>
      <c r="DJ14">
        <v>112</v>
      </c>
      <c r="DK14">
        <v>113</v>
      </c>
      <c r="DL14">
        <v>114</v>
      </c>
      <c r="DM14">
        <v>115</v>
      </c>
      <c r="DN14">
        <v>116</v>
      </c>
      <c r="DO14">
        <v>117</v>
      </c>
      <c r="DP14">
        <v>118</v>
      </c>
      <c r="DQ14">
        <v>119</v>
      </c>
      <c r="DR14">
        <v>120</v>
      </c>
      <c r="DS14">
        <v>121</v>
      </c>
      <c r="DT14">
        <v>122</v>
      </c>
      <c r="DU14">
        <v>123</v>
      </c>
      <c r="DV14">
        <v>124</v>
      </c>
      <c r="DW14">
        <v>125</v>
      </c>
      <c r="DX14">
        <v>126</v>
      </c>
      <c r="DY14">
        <v>127</v>
      </c>
      <c r="DZ14">
        <v>128</v>
      </c>
      <c r="EA14">
        <v>129</v>
      </c>
      <c r="EB14">
        <v>130</v>
      </c>
      <c r="EC14">
        <v>131</v>
      </c>
      <c r="ED14">
        <v>132</v>
      </c>
      <c r="EE14">
        <v>133</v>
      </c>
    </row>
    <row r="15" spans="1:135">
      <c r="A15" t="s">
        <v>1</v>
      </c>
      <c r="C15">
        <v>23.8</v>
      </c>
      <c r="D15">
        <v>55.5</v>
      </c>
      <c r="E15">
        <v>66</v>
      </c>
      <c r="F15">
        <v>70</v>
      </c>
      <c r="G15">
        <v>65.599999999999994</v>
      </c>
      <c r="H15">
        <v>63.7</v>
      </c>
      <c r="I15">
        <v>57.9</v>
      </c>
      <c r="J15">
        <v>16.399999999999999</v>
      </c>
      <c r="K15">
        <v>21.5</v>
      </c>
      <c r="L15">
        <v>31.3</v>
      </c>
      <c r="M15">
        <v>30.5</v>
      </c>
      <c r="N15">
        <v>36.799999999999997</v>
      </c>
      <c r="O15">
        <v>41.7</v>
      </c>
      <c r="P15">
        <v>40</v>
      </c>
      <c r="Q15">
        <v>27.9</v>
      </c>
      <c r="R15">
        <v>16.600000000000001</v>
      </c>
      <c r="S15">
        <v>19.899999999999999</v>
      </c>
      <c r="T15">
        <v>20.5</v>
      </c>
      <c r="U15">
        <v>21.1</v>
      </c>
      <c r="V15">
        <v>11.6</v>
      </c>
      <c r="W15">
        <v>17.8</v>
      </c>
      <c r="X15">
        <v>17.899999999999999</v>
      </c>
      <c r="Y15">
        <v>11.4</v>
      </c>
      <c r="Z15">
        <v>15.1</v>
      </c>
      <c r="AA15">
        <v>13.2</v>
      </c>
      <c r="AB15">
        <v>10.5</v>
      </c>
      <c r="AC15">
        <v>8.5</v>
      </c>
      <c r="AD15">
        <v>10.7</v>
      </c>
      <c r="AE15">
        <v>15.3</v>
      </c>
      <c r="AF15">
        <v>16.5</v>
      </c>
      <c r="AG15">
        <v>30.6</v>
      </c>
      <c r="AH15">
        <v>30.5</v>
      </c>
      <c r="AI15">
        <v>45.3</v>
      </c>
      <c r="AJ15">
        <v>66.2</v>
      </c>
      <c r="AK15">
        <v>80.900000000000006</v>
      </c>
      <c r="AL15">
        <v>60.9</v>
      </c>
      <c r="AM15">
        <v>53.7</v>
      </c>
      <c r="AN15">
        <v>47.9</v>
      </c>
      <c r="AO15">
        <v>50.1</v>
      </c>
      <c r="AP15">
        <v>51.3</v>
      </c>
      <c r="AQ15">
        <v>59.5</v>
      </c>
      <c r="AR15">
        <v>58.9</v>
      </c>
      <c r="AS15">
        <v>57.1</v>
      </c>
      <c r="AT15">
        <v>61.4</v>
      </c>
      <c r="AU15">
        <v>54.4</v>
      </c>
      <c r="AV15">
        <v>54.1</v>
      </c>
      <c r="AW15">
        <v>55.6</v>
      </c>
      <c r="AX15">
        <v>60.3</v>
      </c>
      <c r="AY15">
        <v>61.2</v>
      </c>
      <c r="AZ15">
        <v>77.3</v>
      </c>
      <c r="BA15">
        <v>63.6</v>
      </c>
      <c r="BB15">
        <v>65.400000000000006</v>
      </c>
      <c r="BC15">
        <v>66.8</v>
      </c>
      <c r="BD15">
        <v>62.1</v>
      </c>
      <c r="BE15">
        <v>70.099999999999994</v>
      </c>
      <c r="BF15">
        <v>67.5</v>
      </c>
      <c r="BG15">
        <v>65.400000000000006</v>
      </c>
      <c r="BH15">
        <v>47.7</v>
      </c>
      <c r="BI15">
        <v>57.6</v>
      </c>
      <c r="BJ15">
        <v>60.4</v>
      </c>
      <c r="BK15">
        <v>66.7</v>
      </c>
      <c r="BL15">
        <v>67.400000000000006</v>
      </c>
      <c r="BM15">
        <v>63.9</v>
      </c>
      <c r="BN15">
        <v>60.4</v>
      </c>
      <c r="BO15">
        <v>66</v>
      </c>
      <c r="BP15">
        <v>70.8</v>
      </c>
      <c r="BQ15">
        <v>67.400000000000006</v>
      </c>
      <c r="BR15">
        <v>74.5</v>
      </c>
      <c r="BS15">
        <v>66.2</v>
      </c>
      <c r="BT15">
        <v>70.8</v>
      </c>
      <c r="BU15">
        <v>71</v>
      </c>
      <c r="BV15">
        <v>70.5</v>
      </c>
      <c r="BW15">
        <v>68.400000000000006</v>
      </c>
      <c r="BX15">
        <v>70.099999999999994</v>
      </c>
      <c r="BY15">
        <v>71.2</v>
      </c>
      <c r="BZ15">
        <v>70.3</v>
      </c>
      <c r="CA15">
        <v>67</v>
      </c>
      <c r="CB15">
        <v>65.7</v>
      </c>
      <c r="CC15">
        <v>68</v>
      </c>
      <c r="CD15">
        <v>71.8</v>
      </c>
      <c r="CE15">
        <v>70.2</v>
      </c>
      <c r="CF15">
        <v>70.2</v>
      </c>
      <c r="CG15">
        <v>71.7</v>
      </c>
      <c r="CH15">
        <v>65.900000000000006</v>
      </c>
      <c r="CI15">
        <v>78.7</v>
      </c>
      <c r="CJ15">
        <v>67.2</v>
      </c>
      <c r="CK15">
        <v>73.8</v>
      </c>
      <c r="CL15">
        <v>70.5</v>
      </c>
      <c r="CM15">
        <v>70.599999999999994</v>
      </c>
      <c r="CN15">
        <v>70.400000000000006</v>
      </c>
      <c r="CO15">
        <v>65.2</v>
      </c>
      <c r="CP15">
        <v>29.6</v>
      </c>
      <c r="CQ15">
        <v>50.9</v>
      </c>
      <c r="CR15">
        <v>64.3</v>
      </c>
      <c r="CS15">
        <v>60.4</v>
      </c>
      <c r="CT15">
        <v>4.8</v>
      </c>
      <c r="CU15">
        <v>20.6</v>
      </c>
      <c r="CV15">
        <v>32.5</v>
      </c>
      <c r="CW15">
        <v>26.1</v>
      </c>
      <c r="CX15">
        <v>64</v>
      </c>
      <c r="CY15">
        <v>61</v>
      </c>
      <c r="CZ15">
        <v>25.7</v>
      </c>
      <c r="DA15">
        <v>41.1</v>
      </c>
      <c r="DB15">
        <v>41.6</v>
      </c>
      <c r="DC15">
        <v>20.5</v>
      </c>
      <c r="DD15">
        <v>20.5</v>
      </c>
      <c r="DE15">
        <v>24.1</v>
      </c>
      <c r="DF15">
        <v>46.4</v>
      </c>
      <c r="DG15">
        <v>53.1</v>
      </c>
      <c r="DH15">
        <v>46.8</v>
      </c>
      <c r="DI15">
        <v>54.8</v>
      </c>
      <c r="DJ15">
        <v>58.7</v>
      </c>
      <c r="DK15">
        <v>70.900000000000006</v>
      </c>
      <c r="DL15">
        <v>56.7</v>
      </c>
      <c r="DM15">
        <v>74.8</v>
      </c>
      <c r="DN15">
        <v>71.7</v>
      </c>
      <c r="DO15">
        <v>7.29</v>
      </c>
      <c r="DP15">
        <v>80.099999999999994</v>
      </c>
      <c r="DQ15">
        <v>77.7</v>
      </c>
      <c r="DR15">
        <v>68</v>
      </c>
      <c r="DS15">
        <v>82.6</v>
      </c>
      <c r="DT15">
        <v>71.2</v>
      </c>
      <c r="DU15">
        <v>77</v>
      </c>
      <c r="DV15">
        <v>74</v>
      </c>
      <c r="DW15">
        <v>79.599999999999994</v>
      </c>
      <c r="DY15">
        <v>76.5</v>
      </c>
      <c r="DZ15">
        <v>57.3</v>
      </c>
      <c r="EA15">
        <v>68.2</v>
      </c>
      <c r="EB15">
        <v>57.6</v>
      </c>
      <c r="EC15">
        <v>80.5</v>
      </c>
      <c r="ED15">
        <v>76.400000000000006</v>
      </c>
      <c r="EE15">
        <v>81.2</v>
      </c>
    </row>
    <row r="16" spans="1:135">
      <c r="A16" t="s">
        <v>2</v>
      </c>
      <c r="C16">
        <v>20.8</v>
      </c>
      <c r="D16">
        <v>51.4</v>
      </c>
      <c r="E16">
        <v>55.7</v>
      </c>
      <c r="F16">
        <v>71.2</v>
      </c>
      <c r="G16">
        <v>71.099999999999994</v>
      </c>
      <c r="H16">
        <v>70.5</v>
      </c>
      <c r="I16">
        <v>70.400000000000006</v>
      </c>
      <c r="J16">
        <v>17.8</v>
      </c>
      <c r="K16">
        <v>23</v>
      </c>
      <c r="L16">
        <v>30.5</v>
      </c>
      <c r="M16">
        <v>31.1</v>
      </c>
      <c r="N16">
        <v>35.1</v>
      </c>
      <c r="O16">
        <v>42</v>
      </c>
      <c r="P16">
        <v>40.1</v>
      </c>
      <c r="Q16">
        <v>31.7</v>
      </c>
      <c r="R16">
        <v>24.4</v>
      </c>
      <c r="S16">
        <v>25.6</v>
      </c>
      <c r="T16">
        <v>24.7</v>
      </c>
      <c r="U16">
        <v>23.6</v>
      </c>
      <c r="V16">
        <v>16.600000000000001</v>
      </c>
      <c r="W16">
        <v>17.3</v>
      </c>
      <c r="X16">
        <v>13.6</v>
      </c>
      <c r="Y16">
        <v>17.3</v>
      </c>
      <c r="Z16">
        <v>18.600000000000001</v>
      </c>
      <c r="AA16">
        <v>20.399999999999999</v>
      </c>
      <c r="AB16">
        <v>14.5</v>
      </c>
      <c r="AC16">
        <v>10.9</v>
      </c>
      <c r="AD16">
        <v>14.4</v>
      </c>
      <c r="AE16">
        <v>19.5</v>
      </c>
      <c r="AF16">
        <v>18.5</v>
      </c>
      <c r="AG16">
        <v>18.100000000000001</v>
      </c>
      <c r="AH16">
        <v>21.2</v>
      </c>
      <c r="AI16">
        <v>40.6</v>
      </c>
      <c r="AJ16">
        <v>58.1</v>
      </c>
      <c r="AK16">
        <v>76.599999999999994</v>
      </c>
      <c r="AL16">
        <v>59.2</v>
      </c>
      <c r="AM16">
        <v>61.2</v>
      </c>
      <c r="AN16">
        <v>43.9</v>
      </c>
      <c r="AO16">
        <v>42.3</v>
      </c>
      <c r="AP16">
        <v>55.6</v>
      </c>
      <c r="AQ16">
        <v>65</v>
      </c>
      <c r="AR16">
        <v>55.9</v>
      </c>
      <c r="AS16">
        <v>55.1</v>
      </c>
      <c r="AT16">
        <v>62.3</v>
      </c>
      <c r="AU16">
        <v>57.6</v>
      </c>
      <c r="AV16">
        <v>58.4</v>
      </c>
      <c r="AW16">
        <v>60.4</v>
      </c>
      <c r="AX16">
        <v>65.599999999999994</v>
      </c>
      <c r="AY16">
        <v>66.2</v>
      </c>
      <c r="AZ16">
        <v>68.400000000000006</v>
      </c>
      <c r="BA16">
        <v>66.400000000000006</v>
      </c>
      <c r="BB16">
        <v>68.900000000000006</v>
      </c>
      <c r="BC16">
        <v>70.099999999999994</v>
      </c>
      <c r="BD16">
        <v>65.7</v>
      </c>
      <c r="BE16">
        <v>69.7</v>
      </c>
      <c r="BF16">
        <v>66.5</v>
      </c>
      <c r="BG16">
        <v>68.2</v>
      </c>
      <c r="BH16">
        <v>66.3</v>
      </c>
      <c r="BI16">
        <v>65.400000000000006</v>
      </c>
      <c r="BJ16">
        <v>65.099999999999994</v>
      </c>
      <c r="BK16">
        <v>67.8</v>
      </c>
      <c r="BL16">
        <v>68.400000000000006</v>
      </c>
      <c r="BM16">
        <v>67.3</v>
      </c>
      <c r="BN16">
        <v>68.5</v>
      </c>
      <c r="BO16">
        <v>71</v>
      </c>
      <c r="BP16">
        <v>67.900000000000006</v>
      </c>
      <c r="BQ16">
        <v>68.2</v>
      </c>
      <c r="BR16">
        <v>74.900000000000006</v>
      </c>
      <c r="BS16">
        <v>69.3</v>
      </c>
      <c r="BT16">
        <v>72</v>
      </c>
      <c r="BU16">
        <v>69.599999999999994</v>
      </c>
      <c r="BV16">
        <v>68</v>
      </c>
      <c r="BW16">
        <v>69.2</v>
      </c>
      <c r="BX16">
        <v>67.5</v>
      </c>
      <c r="BY16">
        <v>68.7</v>
      </c>
      <c r="BZ16">
        <v>69.7</v>
      </c>
      <c r="CA16">
        <v>66.3</v>
      </c>
      <c r="CB16">
        <v>70.3</v>
      </c>
      <c r="CC16">
        <v>64.900000000000006</v>
      </c>
      <c r="CD16">
        <v>71.400000000000006</v>
      </c>
      <c r="CE16">
        <v>71.400000000000006</v>
      </c>
      <c r="CF16">
        <v>67.400000000000006</v>
      </c>
      <c r="CG16">
        <v>70.3</v>
      </c>
      <c r="CH16">
        <v>68.2</v>
      </c>
      <c r="CI16">
        <v>77.400000000000006</v>
      </c>
      <c r="CJ16">
        <v>66.3</v>
      </c>
      <c r="CK16">
        <v>73.5</v>
      </c>
      <c r="CL16">
        <v>71.3</v>
      </c>
      <c r="CM16">
        <v>67.599999999999994</v>
      </c>
      <c r="CN16">
        <v>69.8</v>
      </c>
      <c r="CO16">
        <v>66</v>
      </c>
      <c r="CP16">
        <v>29.7</v>
      </c>
      <c r="CQ16">
        <v>64.400000000000006</v>
      </c>
      <c r="CR16">
        <v>67</v>
      </c>
      <c r="CS16">
        <v>65</v>
      </c>
      <c r="CT16">
        <v>26.7</v>
      </c>
      <c r="CU16">
        <v>24.4</v>
      </c>
      <c r="CV16">
        <v>10.199999999999999</v>
      </c>
      <c r="CW16">
        <v>35.200000000000003</v>
      </c>
      <c r="CX16">
        <v>21.7</v>
      </c>
      <c r="CY16">
        <v>39.4</v>
      </c>
      <c r="CZ16">
        <v>19.3</v>
      </c>
      <c r="DA16">
        <v>39.9</v>
      </c>
      <c r="DB16">
        <v>45.4</v>
      </c>
      <c r="DC16">
        <v>42.7</v>
      </c>
      <c r="DD16">
        <v>42.7</v>
      </c>
      <c r="DE16">
        <v>41.3</v>
      </c>
      <c r="DF16">
        <v>57.1</v>
      </c>
      <c r="DG16">
        <v>55</v>
      </c>
      <c r="DH16">
        <v>50.2</v>
      </c>
      <c r="DI16">
        <v>61.3</v>
      </c>
      <c r="DJ16">
        <v>49.6</v>
      </c>
      <c r="DK16">
        <v>70.900000000000006</v>
      </c>
      <c r="DL16">
        <v>55.7</v>
      </c>
      <c r="DM16">
        <v>73.8</v>
      </c>
      <c r="DN16">
        <v>75</v>
      </c>
      <c r="DO16">
        <v>7.32</v>
      </c>
      <c r="DP16">
        <v>83.6</v>
      </c>
      <c r="DQ16">
        <v>80.599999999999994</v>
      </c>
      <c r="DR16">
        <v>70</v>
      </c>
      <c r="DS16">
        <v>81.599999999999994</v>
      </c>
      <c r="DT16">
        <v>78.3</v>
      </c>
      <c r="DU16">
        <v>83.2</v>
      </c>
      <c r="DV16">
        <v>76.7</v>
      </c>
      <c r="DW16">
        <v>80.2</v>
      </c>
      <c r="DY16">
        <v>80.400000000000006</v>
      </c>
      <c r="DZ16">
        <v>49.8</v>
      </c>
      <c r="EA16">
        <v>70.5</v>
      </c>
      <c r="EB16">
        <v>59.8</v>
      </c>
      <c r="EC16">
        <v>74.5</v>
      </c>
      <c r="ED16">
        <v>74.3</v>
      </c>
      <c r="EE16">
        <v>78.3</v>
      </c>
    </row>
    <row r="17" spans="1:135">
      <c r="A17" t="s">
        <v>3</v>
      </c>
      <c r="C17">
        <v>20.100000000000001</v>
      </c>
      <c r="D17">
        <v>33.1</v>
      </c>
      <c r="E17">
        <v>58.6</v>
      </c>
      <c r="F17">
        <v>65.3</v>
      </c>
      <c r="G17">
        <v>64.2</v>
      </c>
      <c r="H17">
        <v>60.1</v>
      </c>
      <c r="I17">
        <v>60.8</v>
      </c>
      <c r="J17">
        <v>10.5</v>
      </c>
      <c r="K17">
        <v>15.9</v>
      </c>
      <c r="L17">
        <v>24.7</v>
      </c>
      <c r="M17">
        <v>28.5</v>
      </c>
      <c r="N17">
        <v>31.6</v>
      </c>
      <c r="O17">
        <v>37.4</v>
      </c>
      <c r="P17">
        <v>36.4</v>
      </c>
      <c r="Q17">
        <v>21.1</v>
      </c>
      <c r="R17">
        <v>18.2</v>
      </c>
      <c r="S17">
        <v>21.6</v>
      </c>
      <c r="T17">
        <v>20.399999999999999</v>
      </c>
      <c r="U17">
        <v>21.3</v>
      </c>
      <c r="V17">
        <v>9.1999999999999993</v>
      </c>
      <c r="W17">
        <v>25.1</v>
      </c>
      <c r="X17">
        <v>19</v>
      </c>
      <c r="Y17">
        <v>27.3</v>
      </c>
      <c r="Z17">
        <v>28.5</v>
      </c>
      <c r="AA17">
        <v>24.3</v>
      </c>
      <c r="AB17">
        <v>20.5</v>
      </c>
      <c r="AC17">
        <v>25.9</v>
      </c>
      <c r="AD17">
        <v>23.7</v>
      </c>
      <c r="AE17">
        <v>29.3</v>
      </c>
      <c r="AF17">
        <v>28.4</v>
      </c>
      <c r="AG17">
        <v>33.799999999999997</v>
      </c>
      <c r="AH17">
        <v>30.4</v>
      </c>
      <c r="AI17">
        <v>57.2</v>
      </c>
      <c r="AJ17">
        <v>65.099999999999994</v>
      </c>
      <c r="AK17">
        <v>72</v>
      </c>
      <c r="AL17">
        <v>57.8</v>
      </c>
      <c r="AM17">
        <v>59.8</v>
      </c>
      <c r="AN17">
        <v>42.9</v>
      </c>
      <c r="AO17">
        <v>44.6</v>
      </c>
      <c r="AP17">
        <v>40.1</v>
      </c>
      <c r="AQ17">
        <v>64</v>
      </c>
      <c r="AR17">
        <v>60</v>
      </c>
      <c r="AS17">
        <v>59.8</v>
      </c>
      <c r="AT17">
        <v>61.2</v>
      </c>
      <c r="AU17">
        <v>58.8</v>
      </c>
      <c r="AV17">
        <v>57.6</v>
      </c>
      <c r="AW17">
        <v>61.3</v>
      </c>
      <c r="AX17">
        <v>66.3</v>
      </c>
      <c r="AY17">
        <v>66.599999999999994</v>
      </c>
      <c r="AZ17">
        <v>72.7</v>
      </c>
      <c r="BA17">
        <v>68.900000000000006</v>
      </c>
      <c r="BB17">
        <v>70.3</v>
      </c>
      <c r="BC17">
        <v>70.099999999999994</v>
      </c>
      <c r="BD17">
        <v>67.8</v>
      </c>
      <c r="BE17">
        <v>65.099999999999994</v>
      </c>
      <c r="BF17">
        <v>66.8</v>
      </c>
      <c r="BG17">
        <v>67.3</v>
      </c>
      <c r="BH17">
        <v>69.5</v>
      </c>
      <c r="BI17">
        <v>70.5</v>
      </c>
      <c r="BJ17">
        <v>71.400000000000006</v>
      </c>
      <c r="BK17">
        <v>72.3</v>
      </c>
      <c r="BL17">
        <v>66.900000000000006</v>
      </c>
      <c r="BM17">
        <v>65.099999999999994</v>
      </c>
      <c r="BN17">
        <v>64.8</v>
      </c>
      <c r="BO17">
        <v>69.5</v>
      </c>
      <c r="BP17">
        <v>72.5</v>
      </c>
      <c r="BQ17">
        <v>72.099999999999994</v>
      </c>
      <c r="BR17">
        <v>75.099999999999994</v>
      </c>
      <c r="BS17">
        <v>71</v>
      </c>
      <c r="BT17">
        <v>72.900000000000006</v>
      </c>
      <c r="BU17">
        <v>69.099999999999994</v>
      </c>
      <c r="BV17">
        <v>69.2</v>
      </c>
      <c r="BW17">
        <v>70.099999999999994</v>
      </c>
      <c r="BX17">
        <v>70.400000000000006</v>
      </c>
      <c r="BY17">
        <v>70.2</v>
      </c>
      <c r="BZ17">
        <v>70.3</v>
      </c>
      <c r="CA17">
        <v>70.2</v>
      </c>
      <c r="CB17">
        <v>67.8</v>
      </c>
      <c r="CC17">
        <v>70.2</v>
      </c>
      <c r="CD17">
        <v>70.400000000000006</v>
      </c>
      <c r="CE17">
        <v>68.3</v>
      </c>
      <c r="CF17">
        <v>69.900000000000006</v>
      </c>
      <c r="CG17">
        <v>69.5</v>
      </c>
      <c r="CH17">
        <v>70.3</v>
      </c>
      <c r="CI17">
        <v>77.5</v>
      </c>
      <c r="CJ17">
        <v>61.2</v>
      </c>
      <c r="CK17">
        <v>73.099999999999994</v>
      </c>
      <c r="CL17">
        <v>73.400000000000006</v>
      </c>
      <c r="CM17">
        <v>69.8</v>
      </c>
      <c r="CN17">
        <v>67.8</v>
      </c>
      <c r="CO17">
        <v>72.099999999999994</v>
      </c>
      <c r="CP17">
        <v>39.6</v>
      </c>
      <c r="CQ17">
        <v>69.8</v>
      </c>
      <c r="CR17">
        <v>68.400000000000006</v>
      </c>
      <c r="CS17">
        <v>60.7</v>
      </c>
      <c r="CT17">
        <v>14.2</v>
      </c>
      <c r="CU17">
        <v>29.3</v>
      </c>
      <c r="CV17">
        <v>1.1000000000000001</v>
      </c>
      <c r="CW17">
        <v>9.5</v>
      </c>
      <c r="CX17">
        <v>8.5</v>
      </c>
      <c r="CY17">
        <v>8.6</v>
      </c>
      <c r="CZ17">
        <v>3.1</v>
      </c>
      <c r="DA17">
        <v>3.6</v>
      </c>
      <c r="DB17">
        <v>2.8</v>
      </c>
      <c r="DC17">
        <v>5.7</v>
      </c>
      <c r="DD17">
        <v>5.7</v>
      </c>
      <c r="DE17">
        <v>22.6</v>
      </c>
      <c r="DF17">
        <v>45.6</v>
      </c>
      <c r="DG17">
        <v>42</v>
      </c>
      <c r="DH17">
        <v>45.7</v>
      </c>
      <c r="DI17">
        <v>59</v>
      </c>
      <c r="DJ17">
        <v>57.4</v>
      </c>
      <c r="DK17">
        <v>68.8</v>
      </c>
      <c r="DL17">
        <v>51</v>
      </c>
      <c r="DM17">
        <v>68.7</v>
      </c>
      <c r="DN17">
        <v>62.6</v>
      </c>
      <c r="DO17">
        <v>7.33</v>
      </c>
      <c r="DP17">
        <v>72.599999999999994</v>
      </c>
      <c r="DQ17">
        <v>76.400000000000006</v>
      </c>
      <c r="DR17">
        <v>64.599999999999994</v>
      </c>
      <c r="DS17">
        <v>78.8</v>
      </c>
      <c r="DT17">
        <v>71.099999999999994</v>
      </c>
      <c r="DU17">
        <v>80.599999999999994</v>
      </c>
      <c r="DV17">
        <v>76.400000000000006</v>
      </c>
      <c r="DW17">
        <v>80</v>
      </c>
      <c r="DY17">
        <v>76.8</v>
      </c>
      <c r="DZ17">
        <v>62.7</v>
      </c>
      <c r="EA17">
        <v>76.400000000000006</v>
      </c>
      <c r="EB17">
        <v>60.8</v>
      </c>
      <c r="EC17">
        <v>71.2</v>
      </c>
      <c r="ED17">
        <v>70.099999999999994</v>
      </c>
      <c r="EE17">
        <v>70.5</v>
      </c>
    </row>
    <row r="18" spans="1:135">
      <c r="A18" t="s">
        <v>4</v>
      </c>
      <c r="C18">
        <v>17.399999999999999</v>
      </c>
      <c r="D18">
        <v>41.7</v>
      </c>
      <c r="E18">
        <v>54.7</v>
      </c>
      <c r="F18">
        <v>68.400000000000006</v>
      </c>
      <c r="G18">
        <v>65.2</v>
      </c>
      <c r="H18">
        <v>45.1</v>
      </c>
      <c r="I18">
        <v>30.6</v>
      </c>
      <c r="J18">
        <v>65.099999999999994</v>
      </c>
      <c r="K18">
        <v>56.4</v>
      </c>
      <c r="L18">
        <v>45.3</v>
      </c>
      <c r="M18">
        <v>50.1</v>
      </c>
      <c r="N18">
        <v>55.8</v>
      </c>
      <c r="O18">
        <v>79.099999999999994</v>
      </c>
      <c r="P18">
        <v>65.099999999999994</v>
      </c>
      <c r="Q18">
        <v>67</v>
      </c>
      <c r="R18">
        <v>59.3</v>
      </c>
      <c r="S18">
        <v>66.8</v>
      </c>
      <c r="T18">
        <v>70.099999999999994</v>
      </c>
      <c r="U18">
        <v>70.2</v>
      </c>
      <c r="V18">
        <v>68.3</v>
      </c>
      <c r="W18">
        <v>78.900000000000006</v>
      </c>
      <c r="X18">
        <v>67.7</v>
      </c>
      <c r="Y18">
        <v>76.3</v>
      </c>
      <c r="Z18">
        <v>71.2</v>
      </c>
      <c r="AA18">
        <v>68.3</v>
      </c>
      <c r="AB18">
        <v>67.5</v>
      </c>
      <c r="AC18">
        <v>74.2</v>
      </c>
      <c r="AD18">
        <v>62.3</v>
      </c>
      <c r="AE18">
        <v>70.3</v>
      </c>
      <c r="AF18">
        <v>68.5</v>
      </c>
      <c r="AG18">
        <v>72.2</v>
      </c>
      <c r="AH18">
        <v>71.2</v>
      </c>
      <c r="AI18">
        <v>67.5</v>
      </c>
      <c r="AJ18">
        <v>73.3</v>
      </c>
      <c r="AK18">
        <v>74.5</v>
      </c>
      <c r="AL18">
        <v>62.1</v>
      </c>
      <c r="AM18">
        <v>71.400000000000006</v>
      </c>
      <c r="AN18">
        <v>61.3</v>
      </c>
      <c r="AO18">
        <v>64.3</v>
      </c>
      <c r="AP18">
        <v>69.7</v>
      </c>
      <c r="AQ18">
        <v>69.2</v>
      </c>
      <c r="AR18">
        <v>67.7</v>
      </c>
      <c r="AS18">
        <v>68.3</v>
      </c>
      <c r="AT18">
        <v>67.5</v>
      </c>
      <c r="AU18">
        <v>71.5</v>
      </c>
      <c r="AV18">
        <v>71.2</v>
      </c>
      <c r="AW18">
        <v>75.3</v>
      </c>
      <c r="AX18">
        <v>70.599999999999994</v>
      </c>
      <c r="AY18">
        <v>69.099999999999994</v>
      </c>
      <c r="AZ18">
        <v>75.400000000000006</v>
      </c>
      <c r="BA18">
        <v>69.8</v>
      </c>
      <c r="BB18">
        <v>68.7</v>
      </c>
      <c r="BC18">
        <v>71.3</v>
      </c>
      <c r="BD18">
        <v>70.099999999999994</v>
      </c>
      <c r="BE18">
        <v>68.3</v>
      </c>
      <c r="BF18">
        <v>66.5</v>
      </c>
      <c r="BG18">
        <v>70.2</v>
      </c>
      <c r="BH18">
        <v>65.599999999999994</v>
      </c>
      <c r="BI18">
        <v>67.2</v>
      </c>
      <c r="BJ18">
        <v>70.400000000000006</v>
      </c>
      <c r="BK18">
        <v>71.2</v>
      </c>
      <c r="BL18">
        <v>70.2</v>
      </c>
      <c r="BM18">
        <v>65.8</v>
      </c>
      <c r="BN18">
        <v>66.8</v>
      </c>
      <c r="BO18">
        <v>72</v>
      </c>
      <c r="BP18">
        <v>73.099999999999994</v>
      </c>
      <c r="BQ18">
        <v>70.3</v>
      </c>
      <c r="BR18">
        <v>76.599999999999994</v>
      </c>
      <c r="BS18">
        <v>68.900000000000006</v>
      </c>
      <c r="BT18">
        <v>71.900000000000006</v>
      </c>
      <c r="BU18">
        <v>70.7</v>
      </c>
      <c r="BV18">
        <v>70</v>
      </c>
      <c r="BW18">
        <v>72.3</v>
      </c>
      <c r="BX18">
        <v>71.2</v>
      </c>
      <c r="BY18">
        <v>68.7</v>
      </c>
      <c r="BZ18">
        <v>67.8</v>
      </c>
      <c r="CA18">
        <v>70.099999999999994</v>
      </c>
      <c r="CB18">
        <v>70.2</v>
      </c>
      <c r="CC18">
        <v>69.3</v>
      </c>
      <c r="CD18">
        <v>68.5</v>
      </c>
      <c r="CE18">
        <v>69.900000000000006</v>
      </c>
      <c r="CF18">
        <v>68.7</v>
      </c>
      <c r="CG18">
        <v>73</v>
      </c>
      <c r="CH18">
        <v>71.2</v>
      </c>
      <c r="CI18">
        <v>77.5</v>
      </c>
      <c r="CJ18">
        <v>64.900000000000006</v>
      </c>
      <c r="CK18">
        <v>72.400000000000006</v>
      </c>
      <c r="CL18">
        <v>70.3</v>
      </c>
      <c r="CM18">
        <v>70.3</v>
      </c>
      <c r="CN18">
        <v>70.3</v>
      </c>
      <c r="CO18">
        <v>68.599999999999994</v>
      </c>
      <c r="CP18">
        <v>31.3</v>
      </c>
      <c r="CQ18">
        <v>39.299999999999997</v>
      </c>
      <c r="CR18">
        <v>38.200000000000003</v>
      </c>
      <c r="CS18">
        <v>40.200000000000003</v>
      </c>
      <c r="CT18">
        <v>19</v>
      </c>
      <c r="CU18">
        <v>44.8</v>
      </c>
      <c r="CV18">
        <v>3.2</v>
      </c>
      <c r="CW18">
        <v>9.4</v>
      </c>
      <c r="CX18">
        <v>9.1999999999999993</v>
      </c>
      <c r="CY18">
        <v>6.9</v>
      </c>
      <c r="CZ18">
        <v>3.3</v>
      </c>
      <c r="DA18">
        <v>7.7</v>
      </c>
      <c r="DB18">
        <v>29</v>
      </c>
      <c r="DC18">
        <v>21.6</v>
      </c>
      <c r="DD18">
        <v>21.6</v>
      </c>
      <c r="DE18">
        <v>35.5</v>
      </c>
      <c r="DF18">
        <v>27</v>
      </c>
      <c r="DG18">
        <v>35.6</v>
      </c>
      <c r="DH18">
        <v>35.6</v>
      </c>
      <c r="DI18">
        <v>24.3</v>
      </c>
      <c r="DJ18">
        <v>27.1</v>
      </c>
      <c r="DK18">
        <v>50.4</v>
      </c>
      <c r="DL18">
        <v>35.700000000000003</v>
      </c>
      <c r="DM18">
        <v>60.2</v>
      </c>
      <c r="DN18">
        <v>57</v>
      </c>
      <c r="DO18">
        <v>7.16</v>
      </c>
      <c r="DP18">
        <v>68.3</v>
      </c>
      <c r="DQ18">
        <v>67</v>
      </c>
      <c r="DR18">
        <v>45.2</v>
      </c>
      <c r="DS18">
        <v>71</v>
      </c>
      <c r="DT18">
        <v>52.3</v>
      </c>
      <c r="DU18">
        <v>73.7</v>
      </c>
      <c r="DV18">
        <v>58.5</v>
      </c>
      <c r="DW18">
        <v>64.400000000000006</v>
      </c>
      <c r="DY18">
        <v>78.2</v>
      </c>
      <c r="DZ18">
        <v>65</v>
      </c>
      <c r="EA18">
        <v>67.400000000000006</v>
      </c>
      <c r="EB18">
        <v>64.3</v>
      </c>
      <c r="EC18">
        <v>70.599999999999994</v>
      </c>
      <c r="ED18">
        <v>67.8</v>
      </c>
      <c r="EE18">
        <v>78.3</v>
      </c>
    </row>
    <row r="19" spans="1:135">
      <c r="A19" t="s">
        <v>5</v>
      </c>
      <c r="C19">
        <v>23.4</v>
      </c>
      <c r="D19">
        <v>38.9</v>
      </c>
      <c r="E19">
        <v>51.7</v>
      </c>
      <c r="F19">
        <v>65.3</v>
      </c>
      <c r="G19">
        <v>62.8</v>
      </c>
      <c r="H19">
        <v>54.5</v>
      </c>
      <c r="I19">
        <v>64.599999999999994</v>
      </c>
      <c r="J19">
        <v>69.8</v>
      </c>
      <c r="K19">
        <v>51.2</v>
      </c>
      <c r="L19">
        <v>60.3</v>
      </c>
      <c r="M19">
        <v>55.7</v>
      </c>
      <c r="N19">
        <v>63.3</v>
      </c>
      <c r="O19">
        <v>80.2</v>
      </c>
      <c r="P19">
        <v>75.599999999999994</v>
      </c>
      <c r="Q19">
        <v>76.2</v>
      </c>
      <c r="R19">
        <v>63.1</v>
      </c>
      <c r="S19">
        <v>69.099999999999994</v>
      </c>
      <c r="T19">
        <v>65.7</v>
      </c>
      <c r="U19">
        <v>69.3</v>
      </c>
      <c r="V19">
        <v>61.8</v>
      </c>
      <c r="W19">
        <v>74.7</v>
      </c>
      <c r="X19">
        <v>64.7</v>
      </c>
      <c r="Y19">
        <v>76.7</v>
      </c>
      <c r="Z19">
        <v>73.400000000000006</v>
      </c>
      <c r="AA19">
        <v>70.2</v>
      </c>
      <c r="AB19">
        <v>71.400000000000006</v>
      </c>
      <c r="AC19">
        <v>70.7</v>
      </c>
      <c r="AD19">
        <v>59.3</v>
      </c>
      <c r="AE19">
        <v>70.599999999999994</v>
      </c>
      <c r="AF19">
        <v>71.400000000000006</v>
      </c>
      <c r="AG19">
        <v>71.7</v>
      </c>
      <c r="AH19">
        <v>69.7</v>
      </c>
      <c r="AI19">
        <v>70.099999999999994</v>
      </c>
      <c r="AJ19">
        <v>73.400000000000006</v>
      </c>
      <c r="AK19">
        <v>72.400000000000006</v>
      </c>
      <c r="AL19">
        <v>62.1</v>
      </c>
      <c r="AM19">
        <v>71.099999999999994</v>
      </c>
      <c r="AN19">
        <v>63.5</v>
      </c>
      <c r="AO19">
        <v>67.8</v>
      </c>
      <c r="AP19">
        <v>73.2</v>
      </c>
      <c r="AQ19">
        <v>70.900000000000006</v>
      </c>
      <c r="AR19">
        <v>71.3</v>
      </c>
      <c r="AS19">
        <v>70.3</v>
      </c>
      <c r="AT19">
        <v>68.2</v>
      </c>
      <c r="AU19">
        <v>72.5</v>
      </c>
      <c r="AV19">
        <v>73.400000000000006</v>
      </c>
      <c r="AW19">
        <v>68.5</v>
      </c>
      <c r="AX19">
        <v>70.3</v>
      </c>
      <c r="AY19">
        <v>69.7</v>
      </c>
      <c r="AZ19">
        <v>75.2</v>
      </c>
      <c r="BA19">
        <v>68.3</v>
      </c>
      <c r="BB19">
        <v>66.900000000000006</v>
      </c>
      <c r="BC19">
        <v>72.099999999999994</v>
      </c>
      <c r="BD19">
        <v>70.400000000000006</v>
      </c>
      <c r="BE19">
        <v>70.8</v>
      </c>
      <c r="BF19">
        <v>67.099999999999994</v>
      </c>
      <c r="BG19">
        <v>65.8</v>
      </c>
      <c r="BH19">
        <v>67.099999999999994</v>
      </c>
      <c r="BI19">
        <v>65.099999999999994</v>
      </c>
      <c r="BJ19">
        <v>67.3</v>
      </c>
      <c r="BK19">
        <v>70.3</v>
      </c>
      <c r="BL19">
        <v>69.3</v>
      </c>
      <c r="BM19">
        <v>65.7</v>
      </c>
      <c r="BN19">
        <v>66.5</v>
      </c>
      <c r="BO19">
        <v>70.3</v>
      </c>
      <c r="BP19">
        <v>62.8</v>
      </c>
      <c r="BQ19">
        <v>65.400000000000006</v>
      </c>
      <c r="BR19">
        <v>75.099999999999994</v>
      </c>
      <c r="BS19">
        <v>66.099999999999994</v>
      </c>
      <c r="BT19">
        <v>73.2</v>
      </c>
      <c r="BU19">
        <v>70.400000000000006</v>
      </c>
      <c r="BV19">
        <v>69.400000000000006</v>
      </c>
      <c r="BW19">
        <v>73.400000000000006</v>
      </c>
      <c r="BX19">
        <v>73.400000000000006</v>
      </c>
      <c r="BY19">
        <v>74.2</v>
      </c>
      <c r="BZ19">
        <v>70.3</v>
      </c>
      <c r="CA19">
        <v>70</v>
      </c>
      <c r="CB19">
        <v>67.8</v>
      </c>
      <c r="CC19">
        <v>71.400000000000006</v>
      </c>
      <c r="CD19">
        <v>66.5</v>
      </c>
      <c r="CE19">
        <v>68.400000000000006</v>
      </c>
      <c r="CF19">
        <v>70.099999999999994</v>
      </c>
      <c r="CG19">
        <v>74.7</v>
      </c>
      <c r="CH19">
        <v>71.2</v>
      </c>
      <c r="CI19">
        <v>76.3</v>
      </c>
      <c r="CJ19">
        <v>68.5</v>
      </c>
      <c r="CK19">
        <v>71.599999999999994</v>
      </c>
      <c r="CL19">
        <v>71.2</v>
      </c>
      <c r="CM19">
        <v>72.5</v>
      </c>
      <c r="CN19">
        <v>71.3</v>
      </c>
      <c r="CO19">
        <v>63</v>
      </c>
      <c r="CP19">
        <v>39.299999999999997</v>
      </c>
      <c r="CQ19">
        <v>40.299999999999997</v>
      </c>
      <c r="CR19">
        <v>55.9</v>
      </c>
      <c r="CS19">
        <v>59</v>
      </c>
      <c r="CT19">
        <v>55.4</v>
      </c>
      <c r="CU19">
        <v>50.5</v>
      </c>
      <c r="CW19">
        <v>20.9</v>
      </c>
      <c r="DY19">
        <v>7</v>
      </c>
    </row>
    <row r="20" spans="1:135">
      <c r="A20" t="s">
        <v>6</v>
      </c>
      <c r="C20">
        <v>20.8</v>
      </c>
      <c r="D20">
        <v>51.9</v>
      </c>
      <c r="E20">
        <v>62.5</v>
      </c>
      <c r="F20">
        <v>70.400000000000006</v>
      </c>
      <c r="G20">
        <v>68.099999999999994</v>
      </c>
      <c r="H20">
        <v>65.400000000000006</v>
      </c>
      <c r="I20">
        <v>58.4</v>
      </c>
      <c r="J20">
        <v>70.099999999999994</v>
      </c>
      <c r="K20">
        <v>50.5</v>
      </c>
      <c r="L20">
        <v>57.3</v>
      </c>
      <c r="M20">
        <v>51.4</v>
      </c>
      <c r="N20">
        <v>70.400000000000006</v>
      </c>
      <c r="O20">
        <v>80.099999999999994</v>
      </c>
      <c r="P20">
        <v>61.4</v>
      </c>
      <c r="Q20">
        <v>74.8</v>
      </c>
      <c r="R20">
        <v>66.3</v>
      </c>
      <c r="S20">
        <v>69.599999999999994</v>
      </c>
      <c r="T20">
        <v>68.3</v>
      </c>
      <c r="U20">
        <v>70.2</v>
      </c>
      <c r="V20">
        <v>59.6</v>
      </c>
      <c r="W20">
        <v>76.099999999999994</v>
      </c>
      <c r="X20">
        <v>60.6</v>
      </c>
      <c r="Y20">
        <v>78.099999999999994</v>
      </c>
      <c r="Z20">
        <v>69.7</v>
      </c>
      <c r="AA20">
        <v>70.099999999999994</v>
      </c>
      <c r="AB20">
        <v>72.099999999999994</v>
      </c>
      <c r="AC20">
        <v>68.900000000000006</v>
      </c>
      <c r="AD20">
        <v>55.8</v>
      </c>
      <c r="AE20">
        <v>66.400000000000006</v>
      </c>
      <c r="AF20">
        <v>67.5</v>
      </c>
      <c r="AG20">
        <v>73.900000000000006</v>
      </c>
      <c r="AH20">
        <v>71.2</v>
      </c>
      <c r="AI20">
        <v>72.400000000000006</v>
      </c>
      <c r="AJ20">
        <v>72.099999999999994</v>
      </c>
      <c r="AK20">
        <v>70</v>
      </c>
      <c r="AL20">
        <v>60</v>
      </c>
      <c r="AM20">
        <v>71.900000000000006</v>
      </c>
      <c r="AN20">
        <v>66</v>
      </c>
      <c r="AO20">
        <v>68.099999999999994</v>
      </c>
      <c r="AP20">
        <v>70.099999999999994</v>
      </c>
      <c r="AQ20">
        <v>69.900000000000006</v>
      </c>
      <c r="AR20">
        <v>71.900000000000006</v>
      </c>
      <c r="AS20">
        <v>73.900000000000006</v>
      </c>
      <c r="AT20">
        <v>70.3</v>
      </c>
      <c r="AU20">
        <v>69.599999999999994</v>
      </c>
      <c r="AV20">
        <v>65.400000000000006</v>
      </c>
      <c r="AW20">
        <v>70.8</v>
      </c>
      <c r="AX20">
        <v>71.2</v>
      </c>
      <c r="AY20">
        <v>70.400000000000006</v>
      </c>
      <c r="AZ20">
        <v>70.400000000000006</v>
      </c>
      <c r="BA20">
        <v>67.099999999999994</v>
      </c>
      <c r="BB20">
        <v>65.099999999999994</v>
      </c>
      <c r="BC20">
        <v>70.3</v>
      </c>
      <c r="BD20">
        <v>70.7</v>
      </c>
      <c r="BE20">
        <v>71.2</v>
      </c>
      <c r="BF20">
        <v>63.4</v>
      </c>
      <c r="BG20">
        <v>68.900000000000006</v>
      </c>
      <c r="BH20">
        <v>67.2</v>
      </c>
      <c r="BI20">
        <v>68.7</v>
      </c>
      <c r="BJ20">
        <v>70.400000000000006</v>
      </c>
      <c r="BK20">
        <v>71.5</v>
      </c>
      <c r="BL20">
        <v>68.400000000000006</v>
      </c>
      <c r="BM20">
        <v>65.7</v>
      </c>
      <c r="BN20">
        <v>69.8</v>
      </c>
      <c r="BO20">
        <v>70.8</v>
      </c>
      <c r="BP20">
        <v>66.099999999999994</v>
      </c>
      <c r="BQ20">
        <v>71.2</v>
      </c>
      <c r="BR20">
        <v>74.2</v>
      </c>
      <c r="BS20">
        <v>64.900000000000006</v>
      </c>
      <c r="BT20">
        <v>72</v>
      </c>
      <c r="BU20">
        <v>69.7</v>
      </c>
      <c r="BV20">
        <v>71.400000000000006</v>
      </c>
      <c r="BW20">
        <v>65.7</v>
      </c>
      <c r="BX20">
        <v>68.599999999999994</v>
      </c>
      <c r="BY20">
        <v>68.7</v>
      </c>
      <c r="BZ20">
        <v>65.400000000000006</v>
      </c>
      <c r="CA20">
        <v>68.3</v>
      </c>
      <c r="CB20">
        <v>68.7</v>
      </c>
      <c r="CC20">
        <v>68.5</v>
      </c>
      <c r="CD20">
        <v>70.400000000000006</v>
      </c>
      <c r="CE20">
        <v>70.3</v>
      </c>
      <c r="CF20">
        <v>71.3</v>
      </c>
      <c r="CG20">
        <v>74.7</v>
      </c>
      <c r="CH20">
        <v>69.8</v>
      </c>
      <c r="CI20">
        <v>77.400000000000006</v>
      </c>
      <c r="CJ20">
        <v>50.2</v>
      </c>
      <c r="CK20">
        <v>68.400000000000006</v>
      </c>
      <c r="CL20">
        <v>69.8</v>
      </c>
      <c r="CM20">
        <v>70.400000000000006</v>
      </c>
      <c r="CN20">
        <v>70.400000000000006</v>
      </c>
      <c r="CO20">
        <v>76.900000000000006</v>
      </c>
      <c r="CP20">
        <v>42</v>
      </c>
      <c r="CQ20">
        <v>44.6</v>
      </c>
      <c r="CR20">
        <v>47.8</v>
      </c>
      <c r="CS20">
        <v>50.8</v>
      </c>
      <c r="CT20">
        <v>0</v>
      </c>
      <c r="CU20">
        <v>0</v>
      </c>
      <c r="CW20">
        <v>9.8000000000000007</v>
      </c>
      <c r="CX20">
        <v>11.6</v>
      </c>
      <c r="CY20">
        <v>35.299999999999997</v>
      </c>
      <c r="CZ20">
        <v>35.4</v>
      </c>
      <c r="DA20">
        <v>6.3</v>
      </c>
      <c r="DB20">
        <v>5</v>
      </c>
      <c r="DC20">
        <v>3.3</v>
      </c>
      <c r="DD20">
        <v>3.3</v>
      </c>
      <c r="DE20">
        <v>5.3</v>
      </c>
      <c r="DF20">
        <v>4</v>
      </c>
      <c r="DG20">
        <v>8.5</v>
      </c>
      <c r="DH20">
        <v>11.3</v>
      </c>
      <c r="DI20">
        <v>10.4</v>
      </c>
      <c r="DJ20">
        <v>21.3</v>
      </c>
      <c r="DK20">
        <v>51.9</v>
      </c>
      <c r="DL20">
        <v>14.3</v>
      </c>
      <c r="DM20">
        <v>13.5</v>
      </c>
      <c r="DN20">
        <v>18</v>
      </c>
      <c r="DO20">
        <v>6.86</v>
      </c>
      <c r="DP20">
        <v>33.1</v>
      </c>
      <c r="DQ20">
        <v>50.1</v>
      </c>
      <c r="DR20">
        <v>52</v>
      </c>
      <c r="DS20">
        <v>73</v>
      </c>
      <c r="DT20">
        <v>53.6</v>
      </c>
      <c r="DU20">
        <v>74.7</v>
      </c>
      <c r="DV20">
        <v>62.3</v>
      </c>
      <c r="DW20">
        <v>73.2</v>
      </c>
      <c r="DY20">
        <v>75.900000000000006</v>
      </c>
      <c r="DZ20">
        <v>49.5</v>
      </c>
      <c r="EA20">
        <v>69.3</v>
      </c>
      <c r="EB20">
        <v>60.8</v>
      </c>
      <c r="EC20">
        <v>70.3</v>
      </c>
      <c r="ED20">
        <v>72.400000000000006</v>
      </c>
      <c r="EE20">
        <v>75.3</v>
      </c>
    </row>
    <row r="21" spans="1:135">
      <c r="A21" t="s">
        <v>7</v>
      </c>
      <c r="C21">
        <v>21.2</v>
      </c>
      <c r="D21">
        <v>54.3</v>
      </c>
      <c r="E21">
        <v>68.8</v>
      </c>
      <c r="F21">
        <v>71.2</v>
      </c>
      <c r="G21">
        <v>70.5</v>
      </c>
      <c r="H21">
        <v>67.099999999999994</v>
      </c>
      <c r="I21">
        <v>63.7</v>
      </c>
      <c r="J21">
        <v>13.5</v>
      </c>
      <c r="K21">
        <v>11.2</v>
      </c>
      <c r="L21">
        <v>21.5</v>
      </c>
      <c r="M21">
        <v>19.5</v>
      </c>
      <c r="N21">
        <v>22.6</v>
      </c>
      <c r="O21">
        <v>33.9</v>
      </c>
      <c r="P21">
        <v>32.5</v>
      </c>
      <c r="Q21">
        <v>24.2</v>
      </c>
      <c r="R21">
        <v>23.8</v>
      </c>
      <c r="S21">
        <v>22.1</v>
      </c>
      <c r="T21">
        <v>22</v>
      </c>
      <c r="U21">
        <v>22.4</v>
      </c>
      <c r="V21">
        <v>13.1</v>
      </c>
      <c r="W21">
        <v>19.100000000000001</v>
      </c>
      <c r="X21">
        <v>10.4</v>
      </c>
      <c r="Y21">
        <v>14.1</v>
      </c>
      <c r="Z21">
        <v>11.2</v>
      </c>
      <c r="AA21">
        <v>16.5</v>
      </c>
      <c r="AB21">
        <v>13.2</v>
      </c>
      <c r="AC21">
        <v>15</v>
      </c>
      <c r="AD21">
        <v>18.8</v>
      </c>
      <c r="AE21">
        <v>17.2</v>
      </c>
      <c r="AF21">
        <v>18.5</v>
      </c>
      <c r="AG21">
        <v>42</v>
      </c>
      <c r="AH21">
        <v>40.6</v>
      </c>
      <c r="AI21">
        <v>45.6</v>
      </c>
      <c r="AJ21">
        <v>67.599999999999994</v>
      </c>
      <c r="AK21">
        <v>68.900000000000006</v>
      </c>
      <c r="AL21">
        <v>58.7</v>
      </c>
      <c r="AM21">
        <v>68.8</v>
      </c>
      <c r="AN21">
        <v>52</v>
      </c>
      <c r="AO21">
        <v>51.1</v>
      </c>
      <c r="AP21">
        <v>51.3</v>
      </c>
      <c r="AQ21">
        <v>65.3</v>
      </c>
      <c r="AR21">
        <v>52.2</v>
      </c>
      <c r="AS21">
        <v>60.9</v>
      </c>
      <c r="AT21">
        <v>67.400000000000006</v>
      </c>
      <c r="AU21">
        <v>64.7</v>
      </c>
      <c r="AV21">
        <v>63.4</v>
      </c>
      <c r="AW21">
        <v>65.7</v>
      </c>
      <c r="AX21">
        <v>62.8</v>
      </c>
      <c r="AY21">
        <v>61.5</v>
      </c>
      <c r="AZ21">
        <v>50.2</v>
      </c>
      <c r="BA21">
        <v>60.1</v>
      </c>
      <c r="BB21">
        <v>64.3</v>
      </c>
      <c r="BC21">
        <v>65.7</v>
      </c>
      <c r="BD21">
        <v>68.2</v>
      </c>
      <c r="BE21">
        <v>64.5</v>
      </c>
      <c r="BF21">
        <v>68.099999999999994</v>
      </c>
      <c r="BG21">
        <v>65.3</v>
      </c>
      <c r="BH21">
        <v>63</v>
      </c>
      <c r="BI21">
        <v>68.7</v>
      </c>
      <c r="BJ21">
        <v>65.7</v>
      </c>
      <c r="BK21">
        <v>68.2</v>
      </c>
      <c r="BL21">
        <v>64.8</v>
      </c>
      <c r="BM21">
        <v>65.900000000000006</v>
      </c>
      <c r="BN21">
        <v>66.400000000000006</v>
      </c>
      <c r="BO21">
        <v>69.3</v>
      </c>
      <c r="BP21">
        <v>68.400000000000006</v>
      </c>
      <c r="BQ21">
        <v>64.8</v>
      </c>
      <c r="BR21">
        <v>78.3</v>
      </c>
      <c r="BS21">
        <v>67.900000000000006</v>
      </c>
      <c r="BT21">
        <v>74.5</v>
      </c>
      <c r="BU21">
        <v>74</v>
      </c>
      <c r="BV21">
        <v>72.599999999999994</v>
      </c>
      <c r="BW21">
        <v>68.900000000000006</v>
      </c>
      <c r="BX21">
        <v>67.599999999999994</v>
      </c>
      <c r="BY21">
        <v>66.900000000000006</v>
      </c>
      <c r="BZ21">
        <v>65.3</v>
      </c>
      <c r="CA21">
        <v>65.2</v>
      </c>
      <c r="CB21">
        <v>70.099999999999994</v>
      </c>
      <c r="CC21">
        <v>70.2</v>
      </c>
      <c r="CD21">
        <v>64.8</v>
      </c>
      <c r="CE21">
        <v>70.400000000000006</v>
      </c>
      <c r="CF21">
        <v>72.099999999999994</v>
      </c>
      <c r="CG21">
        <v>73.7</v>
      </c>
      <c r="CH21">
        <v>70.099999999999994</v>
      </c>
      <c r="CI21">
        <v>77</v>
      </c>
      <c r="CJ21">
        <v>65.099999999999994</v>
      </c>
      <c r="CK21">
        <v>71.3</v>
      </c>
      <c r="CL21">
        <v>72.3</v>
      </c>
      <c r="CM21">
        <v>71.5</v>
      </c>
      <c r="CN21">
        <v>70.400000000000006</v>
      </c>
      <c r="CO21">
        <v>72</v>
      </c>
      <c r="CP21">
        <v>48.3</v>
      </c>
      <c r="CQ21">
        <v>68.900000000000006</v>
      </c>
      <c r="CR21">
        <v>58.2</v>
      </c>
      <c r="CS21">
        <v>65</v>
      </c>
      <c r="CT21">
        <v>11.5</v>
      </c>
      <c r="CU21">
        <v>29.8</v>
      </c>
      <c r="CW21">
        <v>54.4</v>
      </c>
      <c r="CX21">
        <v>60</v>
      </c>
      <c r="CY21">
        <v>53.2</v>
      </c>
      <c r="CZ21">
        <v>36.799999999999997</v>
      </c>
      <c r="DA21">
        <v>52.1</v>
      </c>
      <c r="DB21">
        <v>50.9</v>
      </c>
      <c r="DC21">
        <v>51.5</v>
      </c>
      <c r="DD21">
        <v>51.5</v>
      </c>
      <c r="DE21">
        <v>57.1</v>
      </c>
      <c r="DF21">
        <v>67.400000000000006</v>
      </c>
      <c r="DG21">
        <v>72.400000000000006</v>
      </c>
      <c r="DH21">
        <v>70.099999999999994</v>
      </c>
      <c r="DI21">
        <v>73.3</v>
      </c>
      <c r="DJ21">
        <v>74.3</v>
      </c>
      <c r="DK21">
        <v>81</v>
      </c>
      <c r="DL21">
        <v>66</v>
      </c>
      <c r="DM21">
        <v>79.599999999999994</v>
      </c>
      <c r="DN21">
        <v>79</v>
      </c>
      <c r="DO21">
        <v>7.33</v>
      </c>
      <c r="DP21">
        <v>81.3</v>
      </c>
      <c r="DQ21">
        <v>79.599999999999994</v>
      </c>
      <c r="DR21">
        <v>71.2</v>
      </c>
      <c r="DS21">
        <v>82.1</v>
      </c>
      <c r="DT21">
        <v>76.5</v>
      </c>
      <c r="DU21">
        <v>82.7</v>
      </c>
      <c r="DV21">
        <v>76.8</v>
      </c>
      <c r="DW21">
        <v>82.5</v>
      </c>
      <c r="DY21">
        <v>81</v>
      </c>
      <c r="DZ21">
        <v>71.900000000000006</v>
      </c>
      <c r="EA21">
        <v>74.2</v>
      </c>
      <c r="EB21">
        <v>63.4</v>
      </c>
      <c r="EC21">
        <v>72.3</v>
      </c>
      <c r="ED21">
        <v>71.2</v>
      </c>
      <c r="EE21">
        <v>71.3</v>
      </c>
    </row>
    <row r="22" spans="1:135">
      <c r="A22" t="s">
        <v>8</v>
      </c>
      <c r="C22">
        <v>22.5</v>
      </c>
      <c r="D22">
        <v>56.6</v>
      </c>
      <c r="E22">
        <v>68.2</v>
      </c>
      <c r="F22">
        <v>68.400000000000006</v>
      </c>
      <c r="G22">
        <v>69.3</v>
      </c>
      <c r="H22">
        <v>70.3</v>
      </c>
      <c r="I22">
        <v>69</v>
      </c>
      <c r="J22">
        <v>18.2</v>
      </c>
      <c r="K22">
        <v>15.8</v>
      </c>
      <c r="L22">
        <v>26</v>
      </c>
      <c r="M22">
        <v>22.6</v>
      </c>
      <c r="N22">
        <v>27.4</v>
      </c>
      <c r="O22">
        <v>40.1</v>
      </c>
      <c r="P22">
        <v>40.5</v>
      </c>
      <c r="Q22">
        <v>30</v>
      </c>
      <c r="R22">
        <v>18.5</v>
      </c>
      <c r="S22">
        <v>23.6</v>
      </c>
      <c r="T22">
        <v>19.5</v>
      </c>
      <c r="U22">
        <v>19.7</v>
      </c>
      <c r="V22">
        <v>13.4</v>
      </c>
      <c r="W22">
        <v>20.6</v>
      </c>
      <c r="X22">
        <v>9.6</v>
      </c>
      <c r="Y22">
        <v>12.3</v>
      </c>
      <c r="Z22">
        <v>14.3</v>
      </c>
      <c r="AA22">
        <v>8.6</v>
      </c>
      <c r="AB22">
        <v>10.1</v>
      </c>
      <c r="AC22">
        <v>10.3</v>
      </c>
      <c r="AD22">
        <v>18.100000000000001</v>
      </c>
      <c r="AE22">
        <v>16.7</v>
      </c>
      <c r="AF22">
        <v>19.5</v>
      </c>
      <c r="AG22">
        <v>16.2</v>
      </c>
      <c r="AH22">
        <v>18.5</v>
      </c>
      <c r="AI22">
        <v>27.5</v>
      </c>
      <c r="AJ22">
        <v>62.6</v>
      </c>
      <c r="AK22">
        <v>65</v>
      </c>
      <c r="AL22">
        <v>47.7</v>
      </c>
      <c r="AM22">
        <v>63.2</v>
      </c>
      <c r="AN22">
        <v>50.5</v>
      </c>
      <c r="AO22">
        <v>55.4</v>
      </c>
      <c r="AP22">
        <v>55.6</v>
      </c>
      <c r="AQ22">
        <v>67.5</v>
      </c>
      <c r="AR22">
        <v>53.8</v>
      </c>
      <c r="AS22">
        <v>46.2</v>
      </c>
      <c r="AT22">
        <v>64.099999999999994</v>
      </c>
      <c r="AU22">
        <v>59.2</v>
      </c>
      <c r="AV22">
        <v>59.2</v>
      </c>
      <c r="AW22">
        <v>61.2</v>
      </c>
      <c r="AX22">
        <v>63.7</v>
      </c>
      <c r="AY22">
        <v>62.5</v>
      </c>
      <c r="AZ22">
        <v>51.2</v>
      </c>
      <c r="BA22">
        <v>60.2</v>
      </c>
      <c r="BB22">
        <v>66.7</v>
      </c>
      <c r="BC22">
        <v>64.599999999999994</v>
      </c>
      <c r="BD22">
        <v>65.900000000000006</v>
      </c>
      <c r="BE22">
        <v>70.099999999999994</v>
      </c>
      <c r="BF22">
        <v>61.2</v>
      </c>
      <c r="BG22">
        <v>66.099999999999994</v>
      </c>
      <c r="BH22">
        <v>63.6</v>
      </c>
      <c r="BI22">
        <v>57.6</v>
      </c>
      <c r="BJ22">
        <v>60.4</v>
      </c>
      <c r="BK22">
        <v>68.7</v>
      </c>
      <c r="BL22">
        <v>70.7</v>
      </c>
      <c r="BM22">
        <v>67.2</v>
      </c>
      <c r="BN22">
        <v>66</v>
      </c>
      <c r="BO22">
        <v>69.099999999999994</v>
      </c>
      <c r="BP22">
        <v>59.9</v>
      </c>
      <c r="BQ22">
        <v>58.4</v>
      </c>
      <c r="BR22">
        <v>77.5</v>
      </c>
      <c r="BS22">
        <v>68.7</v>
      </c>
      <c r="BT22">
        <v>74.8</v>
      </c>
      <c r="BU22">
        <v>71.8</v>
      </c>
      <c r="BV22">
        <v>70.099999999999994</v>
      </c>
      <c r="BW22">
        <v>65.3</v>
      </c>
      <c r="BX22">
        <v>65.400000000000006</v>
      </c>
      <c r="BY22">
        <v>65.2</v>
      </c>
      <c r="BZ22">
        <v>67.5</v>
      </c>
      <c r="CA22">
        <v>68.7</v>
      </c>
      <c r="CB22">
        <v>65.7</v>
      </c>
      <c r="CC22">
        <v>67.3</v>
      </c>
      <c r="CD22">
        <v>70.7</v>
      </c>
      <c r="CE22">
        <v>73.599999999999994</v>
      </c>
      <c r="CF22">
        <v>70.400000000000006</v>
      </c>
      <c r="CG22">
        <v>75.8</v>
      </c>
      <c r="CH22">
        <v>72.7</v>
      </c>
      <c r="CI22">
        <v>76.7</v>
      </c>
      <c r="CJ22">
        <v>65.8</v>
      </c>
      <c r="CK22">
        <v>70.099999999999994</v>
      </c>
      <c r="CL22">
        <v>70.400000000000006</v>
      </c>
      <c r="CM22">
        <v>67.8</v>
      </c>
      <c r="CN22">
        <v>68.900000000000006</v>
      </c>
      <c r="CO22">
        <v>79.3</v>
      </c>
      <c r="CP22">
        <v>54</v>
      </c>
      <c r="CQ22">
        <v>62.1</v>
      </c>
      <c r="CR22">
        <v>64.3</v>
      </c>
      <c r="CS22">
        <v>61.6</v>
      </c>
      <c r="CT22">
        <v>47.5</v>
      </c>
      <c r="CU22">
        <v>15.5</v>
      </c>
      <c r="CW22">
        <v>56.4</v>
      </c>
      <c r="CX22">
        <v>43.7</v>
      </c>
      <c r="CY22">
        <v>36</v>
      </c>
      <c r="CZ22">
        <v>9.9</v>
      </c>
      <c r="DA22">
        <v>10.4</v>
      </c>
      <c r="DB22">
        <v>8.5</v>
      </c>
      <c r="DC22">
        <v>10.3</v>
      </c>
      <c r="DD22">
        <v>10.3</v>
      </c>
      <c r="DE22">
        <v>30.4</v>
      </c>
      <c r="DF22">
        <v>29.1</v>
      </c>
      <c r="DG22">
        <v>49</v>
      </c>
      <c r="DH22">
        <v>55.1</v>
      </c>
      <c r="DI22">
        <v>68</v>
      </c>
      <c r="DJ22">
        <v>59.6</v>
      </c>
      <c r="DK22">
        <v>75.2</v>
      </c>
      <c r="DL22">
        <v>49.5</v>
      </c>
      <c r="DM22">
        <v>73.2</v>
      </c>
      <c r="DN22">
        <v>73.2</v>
      </c>
      <c r="DO22">
        <v>7.29</v>
      </c>
      <c r="DP22">
        <v>68</v>
      </c>
      <c r="DQ22">
        <v>77.3</v>
      </c>
      <c r="DR22">
        <v>71</v>
      </c>
      <c r="DS22">
        <v>83.9</v>
      </c>
      <c r="DT22">
        <v>77</v>
      </c>
      <c r="DU22">
        <v>83.8</v>
      </c>
      <c r="DV22">
        <v>78.8</v>
      </c>
      <c r="DW22">
        <v>82.4</v>
      </c>
      <c r="DY22">
        <v>80.099999999999994</v>
      </c>
      <c r="DZ22">
        <v>72.3</v>
      </c>
      <c r="EA22">
        <v>73.5</v>
      </c>
      <c r="EB22">
        <v>68.400000000000006</v>
      </c>
      <c r="EC22">
        <v>75.400000000000006</v>
      </c>
      <c r="ED22">
        <v>73.5</v>
      </c>
      <c r="EE22">
        <v>73.400000000000006</v>
      </c>
    </row>
    <row r="23" spans="1:135">
      <c r="A23" t="s">
        <v>9</v>
      </c>
      <c r="C23">
        <v>21.7</v>
      </c>
      <c r="D23">
        <v>51.2</v>
      </c>
      <c r="E23">
        <v>67.400000000000006</v>
      </c>
      <c r="F23">
        <v>70.2</v>
      </c>
      <c r="G23">
        <v>76.400000000000006</v>
      </c>
      <c r="H23">
        <v>66.400000000000006</v>
      </c>
      <c r="I23">
        <v>59.7</v>
      </c>
      <c r="J23">
        <v>19.3</v>
      </c>
      <c r="K23">
        <v>16.100000000000001</v>
      </c>
      <c r="L23">
        <v>9.6</v>
      </c>
      <c r="M23">
        <v>11.4</v>
      </c>
      <c r="N23">
        <v>13.6</v>
      </c>
      <c r="O23">
        <v>15.7</v>
      </c>
      <c r="P23">
        <v>16.7</v>
      </c>
      <c r="Q23">
        <v>16.3</v>
      </c>
      <c r="R23">
        <v>10.4</v>
      </c>
      <c r="S23">
        <v>12.2</v>
      </c>
      <c r="T23">
        <v>13.4</v>
      </c>
      <c r="U23">
        <v>14.6</v>
      </c>
      <c r="V23">
        <v>7.9</v>
      </c>
      <c r="W23">
        <v>18.399999999999999</v>
      </c>
      <c r="X23">
        <v>6</v>
      </c>
      <c r="Y23">
        <v>8.8000000000000007</v>
      </c>
      <c r="Z23">
        <v>9.5</v>
      </c>
      <c r="AA23">
        <v>10.4</v>
      </c>
      <c r="AB23">
        <v>6.7</v>
      </c>
      <c r="AC23">
        <v>4.5</v>
      </c>
      <c r="AD23">
        <v>7.1</v>
      </c>
      <c r="AE23">
        <v>5.7</v>
      </c>
      <c r="AF23">
        <v>6.7</v>
      </c>
      <c r="AG23">
        <v>8.8000000000000007</v>
      </c>
      <c r="AH23">
        <v>10.1</v>
      </c>
      <c r="AI23">
        <v>15.6</v>
      </c>
      <c r="AJ23">
        <v>38.200000000000003</v>
      </c>
      <c r="AK23">
        <v>44</v>
      </c>
      <c r="AL23">
        <v>41</v>
      </c>
      <c r="AM23">
        <v>61.8</v>
      </c>
      <c r="AN23">
        <v>42.5</v>
      </c>
      <c r="AO23">
        <v>45.1</v>
      </c>
      <c r="AP23">
        <v>45.7</v>
      </c>
      <c r="AQ23">
        <v>67.099999999999994</v>
      </c>
      <c r="AR23">
        <v>41.6</v>
      </c>
      <c r="AS23">
        <v>49.9</v>
      </c>
      <c r="AT23">
        <v>45.2</v>
      </c>
      <c r="AU23">
        <v>51.7</v>
      </c>
      <c r="AV23">
        <v>51.2</v>
      </c>
      <c r="AW23">
        <v>56.2</v>
      </c>
      <c r="AX23">
        <v>53.6</v>
      </c>
      <c r="AY23">
        <v>56.9</v>
      </c>
      <c r="AZ23">
        <v>57.6</v>
      </c>
      <c r="BA23">
        <v>60.7</v>
      </c>
      <c r="BB23">
        <v>62.3</v>
      </c>
      <c r="BC23">
        <v>65.400000000000006</v>
      </c>
      <c r="BD23">
        <v>67.400000000000006</v>
      </c>
      <c r="BE23">
        <v>63.5</v>
      </c>
      <c r="BF23">
        <v>67.400000000000006</v>
      </c>
      <c r="BG23">
        <v>62.4</v>
      </c>
      <c r="BH23">
        <v>48.2</v>
      </c>
      <c r="BI23">
        <v>57.7</v>
      </c>
      <c r="BJ23">
        <v>57.5</v>
      </c>
      <c r="BK23">
        <v>63.4</v>
      </c>
      <c r="BL23">
        <v>64.3</v>
      </c>
      <c r="BM23">
        <v>65.400000000000006</v>
      </c>
      <c r="BN23">
        <v>60.8</v>
      </c>
      <c r="BO23">
        <v>66.099999999999994</v>
      </c>
      <c r="BP23">
        <v>55</v>
      </c>
      <c r="BQ23">
        <v>62.4</v>
      </c>
      <c r="BR23">
        <v>75.2</v>
      </c>
      <c r="BS23">
        <v>63.3</v>
      </c>
      <c r="BT23">
        <v>68.2</v>
      </c>
      <c r="BU23">
        <v>68.7</v>
      </c>
      <c r="BV23">
        <v>70.2</v>
      </c>
      <c r="BW23">
        <v>71.2</v>
      </c>
      <c r="BX23">
        <v>70.099999999999994</v>
      </c>
      <c r="BY23">
        <v>70.3</v>
      </c>
      <c r="BZ23">
        <v>67.8</v>
      </c>
      <c r="CA23">
        <v>70.2</v>
      </c>
      <c r="CB23">
        <v>70.2</v>
      </c>
      <c r="CC23">
        <v>68.7</v>
      </c>
      <c r="CD23">
        <v>71.2</v>
      </c>
      <c r="CE23">
        <v>69.7</v>
      </c>
      <c r="CF23">
        <v>71</v>
      </c>
      <c r="CG23">
        <v>68.2</v>
      </c>
      <c r="CH23">
        <v>67.400000000000006</v>
      </c>
      <c r="CI23">
        <v>75.400000000000006</v>
      </c>
      <c r="CJ23">
        <v>66.3</v>
      </c>
      <c r="CK23">
        <v>72.400000000000006</v>
      </c>
      <c r="CL23">
        <v>71.3</v>
      </c>
      <c r="CM23">
        <v>65.8</v>
      </c>
      <c r="CN23">
        <v>69.8</v>
      </c>
      <c r="CO23">
        <v>74.5</v>
      </c>
      <c r="CP23">
        <v>54.4</v>
      </c>
      <c r="CQ23">
        <v>56.9</v>
      </c>
      <c r="CR23">
        <v>70.099999999999994</v>
      </c>
      <c r="CS23">
        <v>56.3</v>
      </c>
      <c r="CT23">
        <v>53.2</v>
      </c>
      <c r="CU23">
        <v>13.6</v>
      </c>
      <c r="CW23">
        <v>48.8</v>
      </c>
      <c r="CX23">
        <v>29</v>
      </c>
      <c r="CY23">
        <v>30.8</v>
      </c>
      <c r="CZ23">
        <v>16.899999999999999</v>
      </c>
      <c r="DA23">
        <v>26.9</v>
      </c>
      <c r="DB23">
        <v>32</v>
      </c>
      <c r="DC23">
        <v>31.9</v>
      </c>
      <c r="DD23">
        <v>31.9</v>
      </c>
      <c r="DE23">
        <v>54.2</v>
      </c>
      <c r="DF23">
        <v>40.6</v>
      </c>
      <c r="DG23">
        <v>65.5</v>
      </c>
      <c r="DH23">
        <v>61.4</v>
      </c>
      <c r="DI23">
        <v>72.2</v>
      </c>
      <c r="DJ23">
        <v>71.5</v>
      </c>
      <c r="DK23">
        <v>78.5</v>
      </c>
      <c r="DL23">
        <v>69</v>
      </c>
      <c r="DM23">
        <v>79.3</v>
      </c>
      <c r="DN23">
        <v>77</v>
      </c>
      <c r="DO23">
        <v>7.28</v>
      </c>
      <c r="DP23">
        <v>87.9</v>
      </c>
      <c r="DQ23">
        <v>78.5</v>
      </c>
      <c r="DR23">
        <v>60.8</v>
      </c>
      <c r="DS23">
        <v>77.7</v>
      </c>
      <c r="DT23">
        <v>70.099999999999994</v>
      </c>
      <c r="DU23">
        <v>78.900000000000006</v>
      </c>
      <c r="DV23">
        <v>72.5</v>
      </c>
      <c r="DW23">
        <v>78</v>
      </c>
      <c r="DY23">
        <v>77.7</v>
      </c>
      <c r="DZ23">
        <v>71.400000000000006</v>
      </c>
      <c r="EA23">
        <v>70.3</v>
      </c>
      <c r="EB23">
        <v>58.7</v>
      </c>
      <c r="EC23">
        <v>67.5</v>
      </c>
      <c r="ED23">
        <v>70.5</v>
      </c>
      <c r="EE23">
        <v>80.400000000000006</v>
      </c>
    </row>
    <row r="25" spans="1:135">
      <c r="A25" t="s">
        <v>22</v>
      </c>
    </row>
    <row r="26" spans="1:135">
      <c r="B26">
        <v>0</v>
      </c>
      <c r="C26">
        <v>7</v>
      </c>
      <c r="D26">
        <v>9</v>
      </c>
      <c r="E26">
        <v>13</v>
      </c>
      <c r="F26">
        <v>21</v>
      </c>
      <c r="G26">
        <v>27</v>
      </c>
      <c r="H26">
        <v>34</v>
      </c>
      <c r="I26">
        <v>43</v>
      </c>
      <c r="J26">
        <v>49</v>
      </c>
      <c r="K26">
        <v>55</v>
      </c>
      <c r="L26">
        <v>63</v>
      </c>
      <c r="M26">
        <v>69</v>
      </c>
      <c r="N26">
        <v>77</v>
      </c>
      <c r="O26">
        <v>83</v>
      </c>
      <c r="P26">
        <v>91</v>
      </c>
      <c r="Q26">
        <v>93</v>
      </c>
      <c r="R26">
        <v>95</v>
      </c>
      <c r="S26">
        <v>97</v>
      </c>
      <c r="T26">
        <v>99</v>
      </c>
      <c r="U26">
        <v>101</v>
      </c>
      <c r="V26">
        <v>103</v>
      </c>
      <c r="W26">
        <v>105</v>
      </c>
      <c r="X26">
        <v>107</v>
      </c>
      <c r="Y26">
        <v>113</v>
      </c>
      <c r="Z26">
        <v>120</v>
      </c>
    </row>
    <row r="27" spans="1:135">
      <c r="A27" t="s">
        <v>13</v>
      </c>
      <c r="B27">
        <v>6.4870000000000001</v>
      </c>
      <c r="C27" s="3">
        <v>0.70000000000000007</v>
      </c>
      <c r="D27" s="3">
        <v>1.8</v>
      </c>
      <c r="E27" s="3">
        <v>1.4000000000000001</v>
      </c>
      <c r="F27" s="3">
        <v>2.2040000000000002</v>
      </c>
      <c r="G27" s="3">
        <v>1.105</v>
      </c>
      <c r="H27" s="3">
        <v>0.77800000000000002</v>
      </c>
      <c r="I27" s="3">
        <v>0.122</v>
      </c>
      <c r="J27" s="3">
        <v>0.32100000000000001</v>
      </c>
      <c r="K27" s="3">
        <v>0.56299999999999994</v>
      </c>
      <c r="L27" s="3">
        <v>0.62009999999999998</v>
      </c>
      <c r="M27" s="3">
        <v>0.40300000000000002</v>
      </c>
      <c r="N27" s="3">
        <v>0.54900000000000004</v>
      </c>
      <c r="O27" s="3">
        <v>0.27200000000000002</v>
      </c>
      <c r="P27" s="3">
        <v>0.335063</v>
      </c>
      <c r="Q27" s="3">
        <v>1.5289999999999999</v>
      </c>
      <c r="R27" s="3">
        <v>3.1676470000000001</v>
      </c>
      <c r="S27" s="3">
        <v>2.964</v>
      </c>
      <c r="T27" s="3">
        <v>1.09998</v>
      </c>
      <c r="U27" s="3">
        <v>0.997</v>
      </c>
      <c r="V27" s="3">
        <v>2.2989999999999999</v>
      </c>
      <c r="W27" s="3">
        <v>3.4020000000000001</v>
      </c>
      <c r="X27" s="3">
        <v>2.7069999999999999</v>
      </c>
      <c r="Y27" s="3">
        <v>1.7310000000000001</v>
      </c>
      <c r="Z27" s="4">
        <v>0.253</v>
      </c>
    </row>
    <row r="28" spans="1:135">
      <c r="A28" t="s">
        <v>14</v>
      </c>
      <c r="B28">
        <v>6.4870000000000001</v>
      </c>
      <c r="C28" s="3">
        <v>0.70000000000000007</v>
      </c>
      <c r="D28" s="3">
        <v>2.1</v>
      </c>
      <c r="E28" s="3">
        <v>1.7000000000000002</v>
      </c>
      <c r="F28" s="3">
        <v>1.246</v>
      </c>
      <c r="G28" s="3">
        <v>0.76500000000000001</v>
      </c>
      <c r="H28" s="3">
        <v>1.0389999999999999</v>
      </c>
      <c r="I28" s="3">
        <v>7.1999999999999995E-2</v>
      </c>
      <c r="J28" s="3">
        <v>0.21229999999999999</v>
      </c>
      <c r="K28" s="3">
        <v>0.437</v>
      </c>
      <c r="L28" s="3">
        <v>0.26300000000000001</v>
      </c>
      <c r="M28" s="3">
        <v>0.28399999999999997</v>
      </c>
      <c r="N28" s="3">
        <v>0.19400000000000001</v>
      </c>
      <c r="O28" s="3">
        <v>0.3543</v>
      </c>
      <c r="P28" s="3">
        <v>0.30399400000000004</v>
      </c>
      <c r="Q28" s="3">
        <v>1.9910000000000001</v>
      </c>
      <c r="R28" s="3">
        <v>2.6429229999999997</v>
      </c>
      <c r="S28" s="3">
        <v>3.69</v>
      </c>
      <c r="T28" s="3">
        <v>2.9539050000000002</v>
      </c>
      <c r="U28" s="3">
        <v>2.859</v>
      </c>
      <c r="V28" s="3">
        <v>3.3889999999999998</v>
      </c>
      <c r="W28" s="3">
        <v>3.3260000000000001</v>
      </c>
      <c r="X28" s="3">
        <v>3.2879999999999998</v>
      </c>
      <c r="Y28" s="3">
        <v>1.8129999999999999</v>
      </c>
      <c r="Z28" s="4">
        <v>0.78300000000000003</v>
      </c>
    </row>
    <row r="29" spans="1:135">
      <c r="A29" t="s">
        <v>15</v>
      </c>
      <c r="B29">
        <v>6.4870000000000001</v>
      </c>
      <c r="C29" s="3">
        <v>0.70000000000000007</v>
      </c>
      <c r="D29" s="3">
        <v>1.9</v>
      </c>
      <c r="E29" s="3">
        <v>1.7999999999999998</v>
      </c>
      <c r="F29" s="3">
        <v>1.302</v>
      </c>
      <c r="G29" s="3">
        <v>0.61399999999999999</v>
      </c>
      <c r="H29" s="3">
        <v>0.59599999999999997</v>
      </c>
      <c r="I29" s="3">
        <v>0.109</v>
      </c>
      <c r="J29" s="3">
        <v>0.20399999999999999</v>
      </c>
      <c r="K29" s="3">
        <v>0.432</v>
      </c>
      <c r="L29" s="3">
        <v>0.13</v>
      </c>
      <c r="M29" s="3">
        <v>0.40400000000000003</v>
      </c>
      <c r="N29" s="3">
        <v>0.29099999999999998</v>
      </c>
      <c r="O29" s="3">
        <v>0.35599999999999998</v>
      </c>
      <c r="P29" s="3">
        <v>0.25800599999999996</v>
      </c>
      <c r="Q29" s="3">
        <v>1.726</v>
      </c>
      <c r="R29" s="3">
        <v>2.5058609999999999</v>
      </c>
      <c r="S29" s="3">
        <v>3.3940000000000001</v>
      </c>
      <c r="T29" s="3">
        <v>2.8636010000000001</v>
      </c>
      <c r="U29" s="3">
        <v>2.7240000000000002</v>
      </c>
      <c r="V29" s="3">
        <v>2.802</v>
      </c>
      <c r="W29" s="3">
        <v>3.456</v>
      </c>
      <c r="X29" s="3">
        <v>3.7410000000000001</v>
      </c>
      <c r="Y29" s="3">
        <v>2.3769999999999998</v>
      </c>
      <c r="Z29" s="4">
        <v>0.434</v>
      </c>
    </row>
    <row r="30" spans="1:135">
      <c r="A30" t="s">
        <v>16</v>
      </c>
      <c r="B30">
        <v>6.4870000000000001</v>
      </c>
      <c r="C30" s="3">
        <v>1.5</v>
      </c>
      <c r="D30" s="3">
        <v>1.2</v>
      </c>
      <c r="E30" s="3">
        <v>0.5</v>
      </c>
      <c r="F30" s="3">
        <v>0.12</v>
      </c>
      <c r="G30" s="3">
        <v>0.125</v>
      </c>
      <c r="H30" s="3">
        <v>0.218</v>
      </c>
      <c r="I30" s="3">
        <v>0.151</v>
      </c>
      <c r="J30" s="3">
        <v>0.251</v>
      </c>
      <c r="K30" s="3">
        <v>0.54600000000000004</v>
      </c>
      <c r="L30" s="3">
        <v>0.35</v>
      </c>
      <c r="M30" s="3">
        <v>0.29799999999999999</v>
      </c>
      <c r="N30" s="3">
        <v>0.45800000000000002</v>
      </c>
      <c r="O30" s="3">
        <v>0.21</v>
      </c>
      <c r="P30" s="3">
        <v>0.206012</v>
      </c>
      <c r="Q30" s="3">
        <v>1.8140000000000001</v>
      </c>
      <c r="R30" s="3">
        <v>3.3517299999999999</v>
      </c>
      <c r="S30" s="3">
        <v>3.3780000000000001</v>
      </c>
      <c r="T30" s="3">
        <v>3.2348159999999999</v>
      </c>
      <c r="U30" s="3">
        <v>1.8120000000000001</v>
      </c>
      <c r="V30" s="3"/>
      <c r="W30" s="3">
        <v>2.0350000000000001</v>
      </c>
      <c r="X30" s="3">
        <v>2.1659999999999999</v>
      </c>
      <c r="Y30" s="3">
        <v>2.9950000000000001</v>
      </c>
      <c r="Z30" s="4">
        <v>1.52</v>
      </c>
    </row>
    <row r="31" spans="1:135">
      <c r="A31" t="s">
        <v>17</v>
      </c>
      <c r="B31">
        <v>6.4870000000000001</v>
      </c>
      <c r="C31" s="3">
        <v>0.5</v>
      </c>
      <c r="D31" s="3">
        <v>0.2</v>
      </c>
      <c r="E31" s="3">
        <v>0.1</v>
      </c>
      <c r="F31" s="3">
        <v>0.11899999999999999</v>
      </c>
      <c r="G31" s="3">
        <v>7.3999999999999996E-2</v>
      </c>
      <c r="H31" s="3">
        <v>0.106</v>
      </c>
      <c r="I31" s="3">
        <v>0.39600000000000002</v>
      </c>
      <c r="J31" s="3">
        <v>0.12</v>
      </c>
      <c r="K31" s="3">
        <v>0.2</v>
      </c>
      <c r="L31" s="3">
        <v>0.28000000000000003</v>
      </c>
      <c r="M31" s="3">
        <v>0.67100000000000004</v>
      </c>
      <c r="N31" s="3">
        <v>0.81200000000000006</v>
      </c>
      <c r="O31" s="3">
        <v>0.43</v>
      </c>
      <c r="P31" s="3">
        <v>0.34621400000000002</v>
      </c>
      <c r="Q31" s="3">
        <v>1.272</v>
      </c>
      <c r="R31" s="3">
        <v>3.208046</v>
      </c>
      <c r="S31" s="3">
        <v>3.3969999999999998</v>
      </c>
      <c r="T31" s="3"/>
      <c r="U31" s="3"/>
      <c r="V31" s="3"/>
      <c r="W31" s="3"/>
      <c r="X31" s="3"/>
      <c r="Y31" s="3"/>
      <c r="Z31" s="4"/>
    </row>
    <row r="32" spans="1:135">
      <c r="A32" t="s">
        <v>18</v>
      </c>
      <c r="B32">
        <v>6.4870000000000001</v>
      </c>
      <c r="C32" s="3">
        <v>0.5</v>
      </c>
      <c r="D32" s="3">
        <v>1</v>
      </c>
      <c r="E32" s="3">
        <v>0.1</v>
      </c>
      <c r="F32" s="3">
        <v>0.217</v>
      </c>
      <c r="G32" s="3">
        <v>0.20799999999999999</v>
      </c>
      <c r="H32" s="3">
        <v>0.13200000000000001</v>
      </c>
      <c r="I32" s="3">
        <v>0.127</v>
      </c>
      <c r="J32" s="3">
        <v>0.4</v>
      </c>
      <c r="K32" s="3">
        <v>0.309</v>
      </c>
      <c r="L32" s="3">
        <v>0.36</v>
      </c>
      <c r="M32" s="3">
        <v>0.56000000000000005</v>
      </c>
      <c r="N32" s="3">
        <v>0.55000000000000004</v>
      </c>
      <c r="O32" s="3">
        <v>0.23</v>
      </c>
      <c r="P32" s="3">
        <v>0.29329300000000003</v>
      </c>
      <c r="Q32" s="3">
        <v>1.804</v>
      </c>
      <c r="R32" s="3">
        <v>4.5117419999999999</v>
      </c>
      <c r="S32" s="3">
        <v>4.4870000000000001</v>
      </c>
      <c r="T32" s="3">
        <v>3.6399430000000002</v>
      </c>
      <c r="U32" s="3">
        <v>3.6960000000000002</v>
      </c>
      <c r="V32" s="3">
        <v>3.085</v>
      </c>
      <c r="W32" s="3">
        <v>3.4169999999999998</v>
      </c>
      <c r="X32" s="3">
        <v>3.395</v>
      </c>
      <c r="Y32" s="3">
        <v>2.8690000000000002</v>
      </c>
      <c r="Z32" s="4">
        <v>1.98</v>
      </c>
    </row>
    <row r="33" spans="1:26">
      <c r="A33" t="s">
        <v>19</v>
      </c>
      <c r="B33">
        <v>6.4870000000000001</v>
      </c>
      <c r="C33" s="3">
        <v>0.6</v>
      </c>
      <c r="D33" s="3">
        <v>2.7</v>
      </c>
      <c r="E33" s="3">
        <v>2.6</v>
      </c>
      <c r="F33" s="3">
        <v>1.738</v>
      </c>
      <c r="G33" s="3">
        <v>0.104</v>
      </c>
      <c r="H33" s="3">
        <v>1.234</v>
      </c>
      <c r="I33" s="3">
        <v>0.218</v>
      </c>
      <c r="J33" s="3">
        <v>0.30099999999999999</v>
      </c>
      <c r="K33" s="3">
        <v>0.27</v>
      </c>
      <c r="L33" s="3">
        <v>0.252</v>
      </c>
      <c r="M33" s="3">
        <v>0.34499999999999997</v>
      </c>
      <c r="N33" s="3">
        <v>0.34799999999999998</v>
      </c>
      <c r="O33" s="3">
        <v>0.3</v>
      </c>
      <c r="P33" s="3">
        <v>0.218668</v>
      </c>
      <c r="Q33" s="3">
        <v>1.712</v>
      </c>
      <c r="R33" s="3">
        <v>2.8477790000000001</v>
      </c>
      <c r="S33" s="3">
        <v>2.2450000000000001</v>
      </c>
      <c r="T33" s="3">
        <v>3.6636599999999997</v>
      </c>
      <c r="U33" s="3">
        <v>3.4540000000000002</v>
      </c>
      <c r="V33" s="3">
        <v>7.851</v>
      </c>
      <c r="W33" s="3">
        <v>2.4780000000000002</v>
      </c>
      <c r="X33" s="3">
        <v>2.601</v>
      </c>
      <c r="Y33" s="3">
        <v>2.7829999999999999</v>
      </c>
      <c r="Z33" s="4">
        <v>1.04</v>
      </c>
    </row>
    <row r="34" spans="1:26">
      <c r="A34" t="s">
        <v>20</v>
      </c>
      <c r="B34">
        <v>6.4870000000000001</v>
      </c>
      <c r="C34" s="3">
        <v>0.4</v>
      </c>
      <c r="D34" s="3">
        <v>2.6</v>
      </c>
      <c r="E34" s="3">
        <v>1.5</v>
      </c>
      <c r="F34" s="3">
        <v>1.361</v>
      </c>
      <c r="G34" s="3">
        <v>0.84799999999999998</v>
      </c>
      <c r="H34" s="3">
        <v>0.495</v>
      </c>
      <c r="I34" s="3">
        <v>0</v>
      </c>
      <c r="J34" s="3">
        <v>0.14000000000000001</v>
      </c>
      <c r="K34" s="3">
        <v>0.20499999999999999</v>
      </c>
      <c r="L34" s="3">
        <v>0.219</v>
      </c>
      <c r="M34" s="3">
        <v>0.23</v>
      </c>
      <c r="N34" s="3">
        <v>0.24299999999999999</v>
      </c>
      <c r="O34" s="3">
        <v>0.23899999999999999</v>
      </c>
      <c r="P34" s="3">
        <v>0.28926600000000002</v>
      </c>
      <c r="Q34" s="3">
        <v>1.014</v>
      </c>
      <c r="R34" s="3">
        <v>3.0474270000000003</v>
      </c>
      <c r="S34" s="3">
        <v>2.6739999999999999</v>
      </c>
      <c r="T34" s="3">
        <v>1.749247</v>
      </c>
      <c r="U34" s="3">
        <v>2.7989999999999999</v>
      </c>
      <c r="V34" s="3">
        <v>3.758</v>
      </c>
      <c r="W34" s="3">
        <v>4.6609999999999996</v>
      </c>
      <c r="X34" s="3">
        <v>3.59</v>
      </c>
      <c r="Y34" s="3">
        <v>1.895</v>
      </c>
      <c r="Z34" s="4">
        <v>0.47199999999999998</v>
      </c>
    </row>
    <row r="35" spans="1:26">
      <c r="A35" t="s">
        <v>21</v>
      </c>
      <c r="B35">
        <v>6.4870000000000001</v>
      </c>
      <c r="C35" s="3">
        <v>0.6</v>
      </c>
      <c r="D35" s="3">
        <v>1.9</v>
      </c>
      <c r="E35" s="3">
        <v>1.3</v>
      </c>
      <c r="F35" s="3">
        <v>1.597</v>
      </c>
      <c r="G35" s="3">
        <v>0.79900000000000004</v>
      </c>
      <c r="H35" s="3">
        <v>0.90500000000000003</v>
      </c>
      <c r="I35" s="3">
        <v>7.9000000000000001E-2</v>
      </c>
      <c r="J35" s="3">
        <v>9.2999999999999999E-2</v>
      </c>
      <c r="K35" s="3">
        <v>0.104</v>
      </c>
      <c r="L35" s="3">
        <v>0.23400000000000001</v>
      </c>
      <c r="M35" s="3">
        <v>0.313</v>
      </c>
      <c r="N35" s="3">
        <v>0.33800000000000002</v>
      </c>
      <c r="O35" s="3">
        <v>0.40300000000000002</v>
      </c>
      <c r="P35" s="3">
        <v>0.22631499999999999</v>
      </c>
      <c r="Q35" s="3">
        <v>1.728</v>
      </c>
      <c r="R35" s="3">
        <v>3.2192099999999999</v>
      </c>
      <c r="S35" s="3">
        <v>1.8340000000000001</v>
      </c>
      <c r="T35" s="3">
        <v>2.2897720000000001</v>
      </c>
      <c r="U35" s="3">
        <v>3.0830000000000002</v>
      </c>
      <c r="V35" s="3"/>
      <c r="W35" s="3">
        <v>3.9740000000000002</v>
      </c>
      <c r="X35" s="3">
        <v>3.74</v>
      </c>
      <c r="Y35" s="3">
        <v>1.7989999999999999</v>
      </c>
      <c r="Z35" s="4">
        <v>0.35599999999999998</v>
      </c>
    </row>
    <row r="36" spans="1:26">
      <c r="C36" s="3"/>
      <c r="E36" s="3"/>
      <c r="F36" s="3"/>
    </row>
    <row r="37" spans="1:26">
      <c r="A37" t="s">
        <v>24</v>
      </c>
      <c r="B37">
        <v>0</v>
      </c>
      <c r="C37">
        <v>7</v>
      </c>
      <c r="D37">
        <v>9</v>
      </c>
      <c r="E37">
        <v>13</v>
      </c>
      <c r="F37">
        <v>21</v>
      </c>
      <c r="G37">
        <v>27</v>
      </c>
      <c r="H37">
        <v>34</v>
      </c>
      <c r="I37">
        <v>43</v>
      </c>
      <c r="J37">
        <v>49</v>
      </c>
      <c r="K37">
        <v>55</v>
      </c>
      <c r="L37">
        <v>63</v>
      </c>
      <c r="M37">
        <v>69</v>
      </c>
      <c r="N37">
        <v>77</v>
      </c>
      <c r="O37">
        <v>83</v>
      </c>
      <c r="P37">
        <v>91</v>
      </c>
      <c r="Q37">
        <v>93</v>
      </c>
      <c r="R37">
        <v>95</v>
      </c>
      <c r="S37">
        <v>97</v>
      </c>
      <c r="T37">
        <v>99</v>
      </c>
      <c r="U37">
        <v>101</v>
      </c>
      <c r="V37">
        <v>103</v>
      </c>
      <c r="W37">
        <v>105</v>
      </c>
      <c r="X37">
        <v>107</v>
      </c>
      <c r="Y37">
        <v>113</v>
      </c>
      <c r="Z37">
        <v>120</v>
      </c>
    </row>
    <row r="38" spans="1:26">
      <c r="A38" t="s">
        <v>13</v>
      </c>
      <c r="B38">
        <v>2.2877999999999998</v>
      </c>
      <c r="C38">
        <v>1.3</v>
      </c>
      <c r="D38">
        <v>2.1</v>
      </c>
      <c r="E38">
        <v>1.6</v>
      </c>
      <c r="F38">
        <v>2.04</v>
      </c>
      <c r="G38">
        <v>0.71199999999999997</v>
      </c>
      <c r="H38">
        <v>0.48299999999999998</v>
      </c>
      <c r="I38">
        <v>0.86399999999999999</v>
      </c>
      <c r="J38" s="4">
        <v>0.15429999999999999</v>
      </c>
      <c r="K38" s="4">
        <v>9.6820000000000003E-2</v>
      </c>
      <c r="L38" s="4">
        <v>0.26200000000000001</v>
      </c>
      <c r="M38" s="4">
        <v>0.26300000000000001</v>
      </c>
      <c r="N38">
        <v>0.16700000000000001</v>
      </c>
      <c r="O38" s="4">
        <v>0.17599999999999999</v>
      </c>
      <c r="P38">
        <v>0</v>
      </c>
      <c r="Q38">
        <v>1.4710000000000001</v>
      </c>
      <c r="R38">
        <v>2.0708859999999998</v>
      </c>
      <c r="S38">
        <v>2.9550000000000001</v>
      </c>
      <c r="T38">
        <v>2.4455590000000003</v>
      </c>
      <c r="U38">
        <v>1.2869999999999999</v>
      </c>
      <c r="V38">
        <v>0.42599999999999999</v>
      </c>
      <c r="W38">
        <v>0.80300000000000005</v>
      </c>
      <c r="X38">
        <v>0.49399999999999999</v>
      </c>
      <c r="Y38">
        <v>1.4319999999999999</v>
      </c>
      <c r="Z38">
        <v>0.38400000000000001</v>
      </c>
    </row>
    <row r="39" spans="1:26">
      <c r="A39" t="s">
        <v>14</v>
      </c>
      <c r="B39">
        <v>2.2877999999999998</v>
      </c>
      <c r="C39">
        <v>0.8</v>
      </c>
      <c r="D39">
        <v>2.4</v>
      </c>
      <c r="E39">
        <v>1.9</v>
      </c>
      <c r="F39">
        <v>1.0469999999999999</v>
      </c>
      <c r="G39">
        <v>0.55000000000000004</v>
      </c>
      <c r="H39">
        <v>0.53300000000000003</v>
      </c>
      <c r="I39">
        <v>0.49399999999999999</v>
      </c>
      <c r="J39" s="4">
        <v>0.23430000000000001</v>
      </c>
      <c r="K39" s="4">
        <v>0.373</v>
      </c>
      <c r="L39" s="4">
        <v>0.14599999999999999</v>
      </c>
      <c r="M39" s="4">
        <v>0.36430000000000001</v>
      </c>
      <c r="N39">
        <v>0.11799999999999999</v>
      </c>
      <c r="O39" s="4">
        <v>6.3E-2</v>
      </c>
      <c r="P39">
        <v>0.19264300000000001</v>
      </c>
      <c r="Q39">
        <v>1.744</v>
      </c>
      <c r="R39">
        <v>2.0160499999999999</v>
      </c>
      <c r="S39">
        <v>3.109</v>
      </c>
      <c r="T39">
        <v>2.2211810000000001</v>
      </c>
      <c r="U39">
        <v>1.3620000000000001</v>
      </c>
      <c r="V39">
        <v>0.47</v>
      </c>
      <c r="W39">
        <v>0.72799999999999998</v>
      </c>
      <c r="X39">
        <v>0.59899999999999998</v>
      </c>
      <c r="Y39">
        <v>1.1559999999999999</v>
      </c>
      <c r="Z39">
        <v>0.84199999999999997</v>
      </c>
    </row>
    <row r="40" spans="1:26">
      <c r="A40" s="3" t="s">
        <v>15</v>
      </c>
      <c r="B40">
        <v>2.2877999999999998</v>
      </c>
      <c r="C40">
        <v>0.89999999999999991</v>
      </c>
      <c r="D40">
        <v>2.2999999999999998</v>
      </c>
      <c r="E40">
        <v>2.1999999999999997</v>
      </c>
      <c r="F40">
        <v>1.0740000000000001</v>
      </c>
      <c r="G40">
        <v>0.46500000000000002</v>
      </c>
      <c r="H40">
        <v>0.54700000000000004</v>
      </c>
      <c r="I40">
        <v>0.80800000000000005</v>
      </c>
      <c r="J40" s="4">
        <v>0.20200000000000001</v>
      </c>
      <c r="K40" s="4">
        <v>0.24</v>
      </c>
      <c r="L40" s="4">
        <v>0.01</v>
      </c>
      <c r="M40" s="4">
        <v>0.20399999999999999</v>
      </c>
      <c r="N40">
        <v>0.122</v>
      </c>
      <c r="O40" s="4">
        <v>0.25</v>
      </c>
      <c r="P40">
        <v>0.13052</v>
      </c>
      <c r="Q40">
        <v>1.806</v>
      </c>
      <c r="R40">
        <v>1.812754</v>
      </c>
      <c r="S40">
        <v>3.1659999999999999</v>
      </c>
      <c r="T40">
        <v>2.1233610000000001</v>
      </c>
      <c r="U40">
        <v>2.1179999999999999</v>
      </c>
      <c r="V40">
        <v>1.893</v>
      </c>
      <c r="W40">
        <v>2.161</v>
      </c>
      <c r="X40">
        <v>1.429</v>
      </c>
      <c r="Y40">
        <v>1.595</v>
      </c>
      <c r="Z40">
        <v>0.92100000000000004</v>
      </c>
    </row>
    <row r="41" spans="1:26">
      <c r="A41" s="4" t="s">
        <v>16</v>
      </c>
      <c r="B41">
        <v>2.2877999999999998</v>
      </c>
      <c r="C41">
        <v>9</v>
      </c>
      <c r="D41">
        <v>0.6</v>
      </c>
      <c r="E41">
        <v>0.4</v>
      </c>
      <c r="F41">
        <v>0</v>
      </c>
      <c r="G41">
        <v>0</v>
      </c>
      <c r="H41">
        <v>6.2E-2</v>
      </c>
      <c r="I41">
        <v>7.5999999999999998E-2</v>
      </c>
      <c r="J41" s="4">
        <v>0.14319999999999999</v>
      </c>
      <c r="K41" s="4">
        <v>0.159</v>
      </c>
      <c r="L41" s="4">
        <v>0.20799999999999999</v>
      </c>
      <c r="M41" s="4">
        <v>0.23599999999999999</v>
      </c>
      <c r="N41">
        <v>0.2</v>
      </c>
      <c r="O41" s="4">
        <v>0.14299999999999999</v>
      </c>
      <c r="P41">
        <v>8.8331000000000007E-2</v>
      </c>
      <c r="Q41">
        <v>1.9930000000000001</v>
      </c>
      <c r="R41">
        <v>1.9860239999999998</v>
      </c>
      <c r="S41">
        <v>2.2610000000000001</v>
      </c>
      <c r="T41">
        <v>2.1074220000000001</v>
      </c>
      <c r="U41">
        <v>1.2150000000000001</v>
      </c>
      <c r="W41">
        <v>1.901</v>
      </c>
      <c r="X41">
        <v>1.321</v>
      </c>
      <c r="Y41">
        <v>1.546</v>
      </c>
      <c r="Z41">
        <v>1.5940000000000001</v>
      </c>
    </row>
    <row r="42" spans="1:26">
      <c r="A42" s="4" t="s">
        <v>17</v>
      </c>
      <c r="B42">
        <v>2.2877999999999998</v>
      </c>
      <c r="C42">
        <v>0.8</v>
      </c>
      <c r="D42">
        <v>0.4</v>
      </c>
      <c r="E42">
        <v>0.3</v>
      </c>
      <c r="F42">
        <v>0</v>
      </c>
      <c r="G42">
        <v>0</v>
      </c>
      <c r="H42">
        <v>0</v>
      </c>
      <c r="I42">
        <v>0.24199999999999999</v>
      </c>
      <c r="J42" s="4">
        <v>0</v>
      </c>
      <c r="K42" s="4">
        <v>0</v>
      </c>
      <c r="L42" s="4">
        <v>0.19</v>
      </c>
      <c r="M42" s="4">
        <v>2.3E-2</v>
      </c>
      <c r="N42">
        <v>0</v>
      </c>
      <c r="O42" s="4">
        <v>0.15</v>
      </c>
      <c r="P42">
        <v>0.119015</v>
      </c>
      <c r="Q42">
        <v>1.419</v>
      </c>
      <c r="R42">
        <v>2.3943359999999996</v>
      </c>
      <c r="S42">
        <v>2.556</v>
      </c>
      <c r="Z42" s="4"/>
    </row>
    <row r="43" spans="1:26">
      <c r="A43" s="4" t="s">
        <v>18</v>
      </c>
      <c r="B43">
        <v>2.2877999999999998</v>
      </c>
      <c r="C43">
        <v>0.8</v>
      </c>
      <c r="D43">
        <v>0.4</v>
      </c>
      <c r="E43">
        <v>0.3</v>
      </c>
      <c r="F43">
        <v>0</v>
      </c>
      <c r="G43">
        <v>0</v>
      </c>
      <c r="H43">
        <v>0</v>
      </c>
      <c r="I43">
        <v>8.3000000000000004E-2</v>
      </c>
      <c r="J43" s="4">
        <v>0.32100000000000001</v>
      </c>
      <c r="K43" s="4">
        <v>0.20399999999999999</v>
      </c>
      <c r="L43" s="4">
        <v>0.14000000000000001</v>
      </c>
      <c r="M43" s="4">
        <v>3.2000000000000001E-2</v>
      </c>
      <c r="N43">
        <v>0</v>
      </c>
      <c r="O43" s="4">
        <v>0.108</v>
      </c>
      <c r="P43">
        <v>8.4971000000000005E-2</v>
      </c>
      <c r="Q43">
        <v>2.1659999999999999</v>
      </c>
      <c r="R43">
        <v>3.8822939999999999</v>
      </c>
      <c r="S43">
        <v>4.1909999999999998</v>
      </c>
      <c r="T43">
        <v>2.7898589999999999</v>
      </c>
      <c r="U43">
        <v>2.2480000000000002</v>
      </c>
      <c r="V43">
        <v>2.1269999999999998</v>
      </c>
      <c r="W43">
        <v>2.1680000000000001</v>
      </c>
      <c r="X43">
        <v>2.3330000000000002</v>
      </c>
      <c r="Y43">
        <v>1.7649999999999999</v>
      </c>
      <c r="Z43" s="4">
        <v>1.3580000000000001</v>
      </c>
    </row>
    <row r="44" spans="1:26">
      <c r="A44" s="4" t="s">
        <v>19</v>
      </c>
      <c r="B44">
        <v>2.2877999999999998</v>
      </c>
      <c r="C44">
        <v>1.0999999999999999</v>
      </c>
      <c r="D44">
        <v>3.7</v>
      </c>
      <c r="E44">
        <v>3.3</v>
      </c>
      <c r="F44">
        <v>1.7490000000000001</v>
      </c>
      <c r="G44">
        <v>0</v>
      </c>
      <c r="H44">
        <v>0.93799999999999994</v>
      </c>
      <c r="I44">
        <v>1.47</v>
      </c>
      <c r="J44" s="4">
        <v>0.24099999999999999</v>
      </c>
      <c r="K44" s="4">
        <v>0.17399999999999999</v>
      </c>
      <c r="L44" s="4">
        <v>0.21</v>
      </c>
      <c r="M44" s="4">
        <v>0.20899999999999999</v>
      </c>
      <c r="N44">
        <v>0</v>
      </c>
      <c r="O44" s="4">
        <v>8.3000000000000004E-2</v>
      </c>
      <c r="P44">
        <v>8.4801000000000001E-2</v>
      </c>
      <c r="Q44">
        <v>2.3149999999999999</v>
      </c>
      <c r="R44">
        <v>3.2228300000000001</v>
      </c>
      <c r="S44">
        <v>2.9750000000000001</v>
      </c>
      <c r="T44">
        <v>2.431991</v>
      </c>
      <c r="U44">
        <v>0.76200000000000001</v>
      </c>
      <c r="V44">
        <v>0.54700000000000004</v>
      </c>
      <c r="W44">
        <v>0.40899999999999997</v>
      </c>
      <c r="X44">
        <v>0.61099999999999999</v>
      </c>
      <c r="Y44">
        <v>1.4239999999999999</v>
      </c>
      <c r="Z44" s="4">
        <v>1.03</v>
      </c>
    </row>
    <row r="45" spans="1:26">
      <c r="A45" s="4" t="s">
        <v>20</v>
      </c>
      <c r="B45">
        <v>2.2877999999999998</v>
      </c>
      <c r="C45">
        <v>0.8</v>
      </c>
      <c r="D45">
        <v>4.2</v>
      </c>
      <c r="E45">
        <v>2</v>
      </c>
      <c r="F45">
        <v>1.0349999999999999</v>
      </c>
      <c r="G45">
        <v>0.71399999999999997</v>
      </c>
      <c r="H45">
        <v>0.42399999999999999</v>
      </c>
      <c r="I45">
        <v>0.73899999999999999</v>
      </c>
      <c r="J45" s="4">
        <v>0.40200000000000002</v>
      </c>
      <c r="K45" s="4">
        <v>0.20899999999999999</v>
      </c>
      <c r="L45" s="4">
        <v>0.187</v>
      </c>
      <c r="M45" s="4">
        <v>0.17299999999999999</v>
      </c>
      <c r="N45">
        <v>0.47799999999999998</v>
      </c>
      <c r="O45">
        <v>0.34100000000000003</v>
      </c>
      <c r="P45">
        <v>8.9813000000000004E-2</v>
      </c>
      <c r="Q45">
        <v>1.3089999999999999</v>
      </c>
      <c r="R45">
        <v>2.556171</v>
      </c>
      <c r="S45">
        <v>2.9039999999999999</v>
      </c>
      <c r="T45">
        <v>2.2245490000000001</v>
      </c>
      <c r="U45">
        <v>1.198</v>
      </c>
      <c r="V45">
        <v>0.52900000000000003</v>
      </c>
      <c r="W45">
        <v>0.5</v>
      </c>
      <c r="X45">
        <v>0.45100000000000001</v>
      </c>
      <c r="Y45">
        <v>1.2390000000000001</v>
      </c>
      <c r="Z45" s="4">
        <v>0.58199999999999996</v>
      </c>
    </row>
    <row r="46" spans="1:26">
      <c r="A46" s="4" t="s">
        <v>21</v>
      </c>
      <c r="B46">
        <v>2.2877999999999998</v>
      </c>
      <c r="C46">
        <v>0.89999999999999991</v>
      </c>
      <c r="D46">
        <v>3.9</v>
      </c>
      <c r="E46">
        <v>3.1</v>
      </c>
      <c r="F46">
        <v>1.768</v>
      </c>
      <c r="G46">
        <v>0.67700000000000005</v>
      </c>
      <c r="H46">
        <v>0.68300000000000005</v>
      </c>
      <c r="I46">
        <v>0.77600000000000002</v>
      </c>
      <c r="J46" s="4">
        <v>0.46200000000000002</v>
      </c>
      <c r="K46" s="4">
        <v>0.433</v>
      </c>
      <c r="L46" s="4">
        <v>0.27200000000000002</v>
      </c>
      <c r="M46" s="4">
        <v>3.2000000000000001E-2</v>
      </c>
      <c r="N46">
        <v>0.79400000000000004</v>
      </c>
      <c r="O46" s="4">
        <v>0.13</v>
      </c>
      <c r="P46">
        <v>0.116434</v>
      </c>
      <c r="Q46">
        <v>1.9670000000000001</v>
      </c>
      <c r="R46">
        <v>2.972156</v>
      </c>
      <c r="S46">
        <v>2.786</v>
      </c>
      <c r="T46">
        <v>1.5754900000000001</v>
      </c>
      <c r="U46">
        <v>0.55300000000000005</v>
      </c>
      <c r="W46">
        <v>0.33600000000000002</v>
      </c>
      <c r="X46">
        <v>0.42299999999999999</v>
      </c>
      <c r="Y46">
        <v>1.3009999999999999</v>
      </c>
      <c r="Z46" s="4">
        <v>0.84009999999999996</v>
      </c>
    </row>
    <row r="47" spans="1:26">
      <c r="D47" s="3"/>
      <c r="E47" s="4"/>
      <c r="F47" s="4"/>
      <c r="G47" s="4"/>
      <c r="O47" s="4"/>
      <c r="P47" s="3"/>
      <c r="Q47" s="3"/>
      <c r="R47" s="3"/>
      <c r="S47" s="3"/>
      <c r="T47" s="3"/>
      <c r="U47" s="3"/>
      <c r="V47" s="3"/>
      <c r="W47" s="3"/>
    </row>
    <row r="48" spans="1:26">
      <c r="A48" s="3" t="s">
        <v>25</v>
      </c>
      <c r="B48">
        <v>0</v>
      </c>
      <c r="C48">
        <v>7</v>
      </c>
      <c r="D48">
        <v>9</v>
      </c>
      <c r="E48">
        <v>13</v>
      </c>
      <c r="F48">
        <v>21</v>
      </c>
      <c r="G48">
        <v>27</v>
      </c>
      <c r="H48">
        <v>34</v>
      </c>
      <c r="I48">
        <v>43</v>
      </c>
      <c r="J48">
        <v>49</v>
      </c>
      <c r="K48">
        <v>55</v>
      </c>
      <c r="L48">
        <v>63</v>
      </c>
      <c r="M48">
        <v>69</v>
      </c>
      <c r="N48">
        <v>77</v>
      </c>
      <c r="O48">
        <v>83</v>
      </c>
      <c r="P48">
        <v>91</v>
      </c>
      <c r="Q48">
        <v>93</v>
      </c>
      <c r="R48">
        <v>95</v>
      </c>
      <c r="S48">
        <v>97</v>
      </c>
      <c r="T48">
        <v>99</v>
      </c>
      <c r="U48">
        <v>101</v>
      </c>
      <c r="V48">
        <v>103</v>
      </c>
      <c r="W48">
        <v>105</v>
      </c>
      <c r="X48">
        <v>107</v>
      </c>
      <c r="Y48">
        <v>113</v>
      </c>
      <c r="Z48">
        <v>120</v>
      </c>
    </row>
    <row r="49" spans="1:26">
      <c r="A49" s="4" t="s">
        <v>13</v>
      </c>
      <c r="B49">
        <v>1.3587</v>
      </c>
      <c r="C49" s="3">
        <v>2.4</v>
      </c>
      <c r="D49" s="3">
        <v>2.1</v>
      </c>
      <c r="E49" s="3">
        <v>2.2999999999999998</v>
      </c>
      <c r="F49" s="3">
        <v>0.25600000000000001</v>
      </c>
      <c r="G49" s="3">
        <v>0.13300000000000001</v>
      </c>
      <c r="H49" s="3">
        <v>0.111</v>
      </c>
      <c r="I49" s="3">
        <v>0.193</v>
      </c>
      <c r="J49" s="4">
        <v>0</v>
      </c>
      <c r="K49" s="4">
        <v>0.12</v>
      </c>
      <c r="L49" s="4">
        <v>0.3</v>
      </c>
      <c r="M49" s="4">
        <v>0</v>
      </c>
      <c r="N49" s="3">
        <v>0</v>
      </c>
      <c r="O49" s="4">
        <v>0.215</v>
      </c>
      <c r="P49" s="3">
        <v>8.2004000000000007E-2</v>
      </c>
      <c r="Q49" s="3">
        <v>0.40100000000000002</v>
      </c>
      <c r="R49" s="3">
        <v>0.16956200000000002</v>
      </c>
      <c r="S49" s="3">
        <v>0.39300000000000002</v>
      </c>
      <c r="T49" s="3">
        <v>0.142792</v>
      </c>
      <c r="U49" s="3">
        <v>0.316</v>
      </c>
      <c r="V49" s="3">
        <v>0.28799999999999998</v>
      </c>
      <c r="W49" s="3">
        <v>0.53100000000000003</v>
      </c>
      <c r="X49" s="3">
        <v>0.70699999999999996</v>
      </c>
      <c r="Y49" s="3">
        <v>0.55100000000000005</v>
      </c>
      <c r="Z49" s="4">
        <v>0.13500000000000001</v>
      </c>
    </row>
    <row r="50" spans="1:26">
      <c r="A50" s="4" t="s">
        <v>14</v>
      </c>
      <c r="B50">
        <v>1.3587</v>
      </c>
      <c r="C50" s="3">
        <v>2.4</v>
      </c>
      <c r="D50" s="3">
        <v>1.9</v>
      </c>
      <c r="E50" s="3">
        <v>2</v>
      </c>
      <c r="F50" s="3">
        <v>0.17100000000000001</v>
      </c>
      <c r="G50" s="3">
        <v>0.109</v>
      </c>
      <c r="H50" s="3">
        <v>0.121</v>
      </c>
      <c r="I50" s="3">
        <v>0.121</v>
      </c>
      <c r="J50" s="4">
        <v>0</v>
      </c>
      <c r="K50" s="4">
        <v>0</v>
      </c>
      <c r="L50" s="4">
        <v>0.1</v>
      </c>
      <c r="M50" s="4">
        <v>0</v>
      </c>
      <c r="N50" s="3">
        <v>0</v>
      </c>
      <c r="O50" s="4">
        <v>0</v>
      </c>
      <c r="P50" s="3">
        <v>0</v>
      </c>
      <c r="Q50" s="3">
        <v>0.161</v>
      </c>
      <c r="R50" s="3">
        <v>0.12857400000000002</v>
      </c>
      <c r="S50" s="3">
        <v>0.38200000000000001</v>
      </c>
      <c r="T50" s="3">
        <v>0.13642099999999999</v>
      </c>
      <c r="U50" s="3">
        <v>0.33900000000000002</v>
      </c>
      <c r="V50" s="3">
        <v>0.24399999999999999</v>
      </c>
      <c r="W50" s="3">
        <v>0.48199999999999998</v>
      </c>
      <c r="X50" s="3">
        <v>0.99099999999999999</v>
      </c>
      <c r="Y50" s="3">
        <v>0.504</v>
      </c>
      <c r="Z50" s="4">
        <v>0</v>
      </c>
    </row>
    <row r="51" spans="1:26">
      <c r="A51" s="4" t="s">
        <v>15</v>
      </c>
      <c r="B51">
        <v>1.3587</v>
      </c>
      <c r="C51" s="3">
        <v>2.1999999999999997</v>
      </c>
      <c r="D51" s="3">
        <v>1.5</v>
      </c>
      <c r="E51" s="3">
        <v>1.7000000000000002</v>
      </c>
      <c r="F51" s="3">
        <v>0.14499999999999999</v>
      </c>
      <c r="G51" s="3">
        <v>9.2999999999999999E-2</v>
      </c>
      <c r="H51" s="3">
        <v>0.123</v>
      </c>
      <c r="I51" s="3">
        <v>0.19</v>
      </c>
      <c r="J51" s="4">
        <v>0.1</v>
      </c>
      <c r="K51" s="4">
        <v>0</v>
      </c>
      <c r="L51" s="3">
        <v>0</v>
      </c>
      <c r="M51" s="3">
        <v>0</v>
      </c>
      <c r="N51" s="3">
        <v>0</v>
      </c>
      <c r="O51" s="3">
        <v>0</v>
      </c>
      <c r="P51" s="3">
        <v>3.5012999999999996E-2</v>
      </c>
      <c r="Q51" s="3">
        <v>0.125</v>
      </c>
      <c r="R51" s="3">
        <v>0.13744100000000001</v>
      </c>
      <c r="S51" s="3">
        <v>0.43099999999999999</v>
      </c>
      <c r="T51" s="3">
        <v>0.131656</v>
      </c>
      <c r="U51" s="3">
        <v>0.441</v>
      </c>
      <c r="V51" s="3">
        <v>0.245</v>
      </c>
      <c r="W51" s="3">
        <v>0.58799999999999997</v>
      </c>
      <c r="X51" s="3">
        <v>0.98699999999999999</v>
      </c>
      <c r="Y51" s="3">
        <v>0.59</v>
      </c>
      <c r="Z51" s="4">
        <v>0.35</v>
      </c>
    </row>
    <row r="52" spans="1:26">
      <c r="A52" s="4" t="s">
        <v>16</v>
      </c>
      <c r="B52">
        <v>1.3587</v>
      </c>
      <c r="C52" s="3">
        <v>2.1999999999999997</v>
      </c>
      <c r="D52" s="3">
        <v>2.1</v>
      </c>
      <c r="E52" s="3">
        <v>1.4000000000000001</v>
      </c>
      <c r="F52" s="3">
        <v>0.159</v>
      </c>
      <c r="G52" s="3">
        <v>5.6000000000000001E-2</v>
      </c>
      <c r="H52" s="3">
        <v>0.04</v>
      </c>
      <c r="I52" s="3">
        <v>6.3E-2</v>
      </c>
      <c r="J52" s="4">
        <v>0</v>
      </c>
      <c r="K52" s="3">
        <v>0</v>
      </c>
      <c r="L52" s="3">
        <v>0</v>
      </c>
      <c r="M52" s="3">
        <v>0</v>
      </c>
      <c r="N52">
        <v>0</v>
      </c>
      <c r="O52" s="3">
        <v>0</v>
      </c>
      <c r="P52" s="3">
        <v>0</v>
      </c>
      <c r="Q52">
        <v>0</v>
      </c>
      <c r="R52" s="3">
        <v>0</v>
      </c>
      <c r="S52" s="3">
        <v>1.8879999999999999</v>
      </c>
      <c r="T52" s="3">
        <v>0.164799</v>
      </c>
      <c r="U52" s="3">
        <v>0.125</v>
      </c>
      <c r="W52" s="3">
        <v>0.253</v>
      </c>
      <c r="X52" s="3">
        <v>0.29699999999999999</v>
      </c>
      <c r="Y52" s="3">
        <v>0.42099999999999999</v>
      </c>
      <c r="Z52" s="4">
        <v>0.31</v>
      </c>
    </row>
    <row r="53" spans="1:26">
      <c r="A53" s="4" t="s">
        <v>17</v>
      </c>
      <c r="B53">
        <v>1.3587</v>
      </c>
      <c r="C53" s="3">
        <v>2.1</v>
      </c>
      <c r="D53" s="3">
        <v>1.2</v>
      </c>
      <c r="E53" s="3">
        <v>1.5</v>
      </c>
      <c r="F53" s="3">
        <v>0</v>
      </c>
      <c r="G53" s="3">
        <v>0.97699999999999998</v>
      </c>
      <c r="H53" s="3">
        <v>1.0249999999999999</v>
      </c>
      <c r="I53" s="3">
        <v>0.221</v>
      </c>
      <c r="J53" s="3">
        <v>0</v>
      </c>
      <c r="K53" s="3">
        <v>0.35599999999999998</v>
      </c>
      <c r="L53" s="3">
        <v>0</v>
      </c>
      <c r="M53" s="3">
        <v>0</v>
      </c>
      <c r="N53" s="3">
        <v>0</v>
      </c>
      <c r="O53" s="3">
        <v>0</v>
      </c>
      <c r="P53" s="3">
        <v>0</v>
      </c>
      <c r="Q53" s="3">
        <v>0.14299999999999999</v>
      </c>
      <c r="R53" s="3">
        <v>0</v>
      </c>
      <c r="S53" s="3">
        <v>1.339</v>
      </c>
      <c r="Z53" s="4"/>
    </row>
    <row r="54" spans="1:26">
      <c r="A54" s="4" t="s">
        <v>18</v>
      </c>
      <c r="B54">
        <v>1.3587</v>
      </c>
      <c r="C54" s="3">
        <v>2.1</v>
      </c>
      <c r="D54" s="3">
        <v>1.4</v>
      </c>
      <c r="E54" s="3">
        <v>1.5</v>
      </c>
      <c r="F54" s="3">
        <v>0</v>
      </c>
      <c r="G54" s="3">
        <v>0</v>
      </c>
      <c r="H54" s="3">
        <v>0.72599999999999998</v>
      </c>
      <c r="I54" s="3">
        <v>0.13400000000000001</v>
      </c>
      <c r="J54" s="3">
        <v>0</v>
      </c>
      <c r="K54" s="3">
        <v>0</v>
      </c>
      <c r="L54" s="3">
        <v>0</v>
      </c>
      <c r="M54" s="3">
        <v>0</v>
      </c>
      <c r="N54" s="3">
        <v>0</v>
      </c>
      <c r="O54" s="3">
        <v>0</v>
      </c>
      <c r="P54" s="3">
        <v>2.3772999999999999E-2</v>
      </c>
      <c r="Q54" s="3">
        <v>0.19900000000000001</v>
      </c>
      <c r="R54" s="3">
        <v>0</v>
      </c>
      <c r="S54" s="3">
        <v>3.0720000000000001</v>
      </c>
      <c r="T54" s="3">
        <v>0.24771100000000001</v>
      </c>
      <c r="U54" s="3">
        <v>0.39900000000000002</v>
      </c>
      <c r="V54" s="3">
        <v>0.24199999999999999</v>
      </c>
      <c r="W54" s="3">
        <v>0.60099999999999998</v>
      </c>
      <c r="X54" s="3">
        <v>0.39300000000000002</v>
      </c>
      <c r="Y54" s="3">
        <v>0.38300000000000001</v>
      </c>
      <c r="Z54" s="4">
        <v>0.19900000000000001</v>
      </c>
    </row>
    <row r="55" spans="1:26">
      <c r="A55" s="4" t="s">
        <v>19</v>
      </c>
      <c r="B55">
        <v>1.3587</v>
      </c>
      <c r="C55" s="3">
        <v>2.1</v>
      </c>
      <c r="D55" s="3">
        <v>5.0999999999999996</v>
      </c>
      <c r="E55" s="3">
        <v>2.2999999999999998</v>
      </c>
      <c r="F55" s="3">
        <v>0.82199999999999995</v>
      </c>
      <c r="G55" s="3">
        <v>0</v>
      </c>
      <c r="H55" s="3">
        <v>0.627</v>
      </c>
      <c r="I55" s="3">
        <v>0.372</v>
      </c>
      <c r="J55" s="3">
        <v>0</v>
      </c>
      <c r="K55" s="3">
        <v>0</v>
      </c>
      <c r="L55" s="3">
        <v>0</v>
      </c>
      <c r="M55" s="3">
        <v>0</v>
      </c>
      <c r="N55">
        <v>0</v>
      </c>
      <c r="O55" s="3">
        <v>0</v>
      </c>
      <c r="P55" s="3">
        <v>1.8411999999999998E-2</v>
      </c>
      <c r="Q55" s="3">
        <v>0.2</v>
      </c>
      <c r="R55" s="3">
        <v>0.36391699999999999</v>
      </c>
      <c r="S55" s="3">
        <v>0.32800000000000001</v>
      </c>
      <c r="T55" s="3">
        <v>0.27166399999999996</v>
      </c>
      <c r="U55" s="3">
        <v>0.35199999999999998</v>
      </c>
      <c r="V55" s="3">
        <v>0.36699999999999999</v>
      </c>
      <c r="W55" s="3">
        <v>0.36899999999999999</v>
      </c>
      <c r="X55" s="3">
        <v>0.51800000000000002</v>
      </c>
      <c r="Y55" s="3">
        <v>0.35</v>
      </c>
      <c r="Z55" s="4">
        <v>0.29399999999999998</v>
      </c>
    </row>
    <row r="56" spans="1:26">
      <c r="A56" s="4" t="s">
        <v>20</v>
      </c>
      <c r="B56">
        <v>1.3587</v>
      </c>
      <c r="C56" s="3">
        <v>1.9</v>
      </c>
      <c r="D56" s="3">
        <v>2.2999999999999998</v>
      </c>
      <c r="E56" s="3">
        <v>1.7999999999999998</v>
      </c>
      <c r="F56" s="3">
        <v>0.19500000000000001</v>
      </c>
      <c r="G56" s="3">
        <v>0.59399999999999997</v>
      </c>
      <c r="H56" s="3">
        <v>0.124</v>
      </c>
      <c r="I56" s="3">
        <v>0.27900000000000003</v>
      </c>
      <c r="J56" s="3">
        <v>0</v>
      </c>
      <c r="K56" s="3">
        <v>0</v>
      </c>
      <c r="L56" s="3">
        <v>0</v>
      </c>
      <c r="M56" s="3">
        <v>0</v>
      </c>
      <c r="N56" s="3">
        <v>0</v>
      </c>
      <c r="O56" s="3">
        <v>0</v>
      </c>
      <c r="P56" s="3">
        <v>1.9637000000000002E-2</v>
      </c>
      <c r="Q56" s="3">
        <v>0.12</v>
      </c>
      <c r="R56" s="3">
        <v>0.25712999999999997</v>
      </c>
      <c r="S56" s="3">
        <v>0.33</v>
      </c>
      <c r="T56" s="3">
        <v>0.19728599999999999</v>
      </c>
      <c r="U56" s="3">
        <v>0.31</v>
      </c>
      <c r="V56" s="3">
        <v>0.20499999999999999</v>
      </c>
      <c r="W56" s="3">
        <v>0.33800000000000002</v>
      </c>
      <c r="X56" s="3">
        <v>0.36099999999999999</v>
      </c>
      <c r="Y56" s="3">
        <v>0.32700000000000001</v>
      </c>
      <c r="Z56" s="4">
        <v>0.16500000000000001</v>
      </c>
    </row>
    <row r="57" spans="1:26">
      <c r="A57" s="4" t="s">
        <v>21</v>
      </c>
      <c r="B57">
        <v>1.3587</v>
      </c>
      <c r="C57" s="3">
        <v>2.4</v>
      </c>
      <c r="D57" s="3">
        <v>2.5</v>
      </c>
      <c r="E57" s="3">
        <v>1.0999999999999999</v>
      </c>
      <c r="F57" s="3">
        <v>0.221</v>
      </c>
      <c r="G57" s="3">
        <v>0.14399999999999999</v>
      </c>
      <c r="H57" s="3">
        <v>0.17599999999999999</v>
      </c>
      <c r="I57" s="3">
        <v>0.23499999999999999</v>
      </c>
      <c r="J57" s="3">
        <v>0</v>
      </c>
      <c r="K57" s="3">
        <v>0.1</v>
      </c>
      <c r="L57" s="3">
        <v>0</v>
      </c>
      <c r="M57" s="3">
        <v>0</v>
      </c>
      <c r="N57" s="3">
        <v>0</v>
      </c>
      <c r="O57" s="3">
        <v>0</v>
      </c>
      <c r="P57" s="3">
        <v>2.1248999999999997E-2</v>
      </c>
      <c r="Q57" s="3">
        <v>0.29199999999999998</v>
      </c>
      <c r="R57" s="3">
        <v>0.295796</v>
      </c>
      <c r="S57" s="3">
        <v>0.40500000000000003</v>
      </c>
      <c r="T57" s="3">
        <v>0.204538</v>
      </c>
      <c r="U57" s="3">
        <v>0.254</v>
      </c>
      <c r="W57" s="3">
        <v>0.20100000000000001</v>
      </c>
      <c r="X57" s="3">
        <v>0.38700000000000001</v>
      </c>
      <c r="Y57" s="3">
        <v>0.36099999999999999</v>
      </c>
      <c r="Z57" s="4">
        <v>0.122</v>
      </c>
    </row>
    <row r="58" spans="1:26">
      <c r="A58" s="4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W58" s="3"/>
      <c r="X58" s="3"/>
      <c r="Y58" s="3"/>
    </row>
    <row r="59" spans="1:26">
      <c r="A59" t="s">
        <v>26</v>
      </c>
      <c r="B59">
        <v>0</v>
      </c>
      <c r="C59">
        <v>7</v>
      </c>
      <c r="D59">
        <v>9</v>
      </c>
      <c r="E59">
        <v>13</v>
      </c>
      <c r="F59">
        <v>21</v>
      </c>
      <c r="G59">
        <v>27</v>
      </c>
      <c r="H59">
        <v>34</v>
      </c>
      <c r="I59">
        <v>43</v>
      </c>
      <c r="J59">
        <v>49</v>
      </c>
      <c r="K59">
        <v>55</v>
      </c>
      <c r="L59">
        <v>63</v>
      </c>
      <c r="M59">
        <v>69</v>
      </c>
      <c r="N59">
        <v>77</v>
      </c>
      <c r="O59">
        <v>83</v>
      </c>
      <c r="P59">
        <v>91</v>
      </c>
      <c r="Q59">
        <v>93</v>
      </c>
      <c r="R59">
        <v>95</v>
      </c>
      <c r="S59">
        <v>97</v>
      </c>
      <c r="T59">
        <v>99</v>
      </c>
      <c r="U59">
        <v>101</v>
      </c>
      <c r="V59">
        <v>103</v>
      </c>
      <c r="W59">
        <v>105</v>
      </c>
      <c r="X59">
        <v>107</v>
      </c>
      <c r="Y59">
        <v>113</v>
      </c>
      <c r="Z59">
        <v>120</v>
      </c>
    </row>
    <row r="60" spans="1:26">
      <c r="A60" t="s">
        <v>13</v>
      </c>
      <c r="B60">
        <v>1.2303999999999999</v>
      </c>
      <c r="C60" s="3">
        <v>0</v>
      </c>
      <c r="D60">
        <v>0</v>
      </c>
      <c r="E60" s="3">
        <v>0</v>
      </c>
      <c r="F60" s="3">
        <v>0.751</v>
      </c>
      <c r="G60" s="3">
        <v>0.376</v>
      </c>
      <c r="H60" s="3">
        <v>0.29399999999999998</v>
      </c>
      <c r="I60" s="3">
        <v>0</v>
      </c>
      <c r="J60" s="4">
        <v>0</v>
      </c>
      <c r="K60" s="4">
        <v>0</v>
      </c>
      <c r="L60" s="4">
        <v>0</v>
      </c>
      <c r="M60" s="4">
        <v>0</v>
      </c>
      <c r="N60" s="3">
        <v>0</v>
      </c>
      <c r="O60" s="4">
        <v>0</v>
      </c>
      <c r="P60">
        <v>0.207179</v>
      </c>
      <c r="Q60">
        <v>0</v>
      </c>
      <c r="R60">
        <v>0.47217599999999998</v>
      </c>
      <c r="S60">
        <v>1.508</v>
      </c>
      <c r="T60">
        <v>0.67402200000000001</v>
      </c>
      <c r="U60">
        <v>0.82699999999999996</v>
      </c>
      <c r="V60">
        <v>0.47599999999999998</v>
      </c>
      <c r="W60">
        <v>0.71799999999999997</v>
      </c>
      <c r="X60">
        <v>1.4339999999999999</v>
      </c>
      <c r="Y60">
        <v>0.92100000000000004</v>
      </c>
      <c r="Z60">
        <v>0.14899999999999999</v>
      </c>
    </row>
    <row r="61" spans="1:26">
      <c r="A61" t="s">
        <v>14</v>
      </c>
      <c r="B61">
        <v>1.2303999999999999</v>
      </c>
      <c r="C61" s="3">
        <v>0</v>
      </c>
      <c r="D61">
        <v>0</v>
      </c>
      <c r="E61" s="3">
        <v>0</v>
      </c>
      <c r="F61" s="3">
        <v>0.32100000000000001</v>
      </c>
      <c r="G61" s="3">
        <v>0.311</v>
      </c>
      <c r="H61" s="3">
        <v>0.40600000000000003</v>
      </c>
      <c r="I61" s="3">
        <v>4.9000000000000002E-2</v>
      </c>
      <c r="J61" s="4">
        <v>0</v>
      </c>
      <c r="K61" s="4">
        <v>0</v>
      </c>
      <c r="L61" s="4">
        <v>0.1</v>
      </c>
      <c r="M61" s="4">
        <v>0.2</v>
      </c>
      <c r="N61" s="3">
        <v>0</v>
      </c>
      <c r="O61" s="4">
        <v>0</v>
      </c>
      <c r="P61">
        <v>0.31821100000000002</v>
      </c>
      <c r="Q61">
        <v>0</v>
      </c>
      <c r="R61">
        <v>0.212752</v>
      </c>
      <c r="S61">
        <v>0.92100000000000004</v>
      </c>
      <c r="T61">
        <v>0.33177699999999999</v>
      </c>
      <c r="U61">
        <v>0.97799999999999998</v>
      </c>
      <c r="V61">
        <v>0.47199999999999998</v>
      </c>
      <c r="W61">
        <v>0.58499999999999996</v>
      </c>
      <c r="X61">
        <v>1.84</v>
      </c>
      <c r="Y61">
        <v>0.66200000000000003</v>
      </c>
      <c r="Z61">
        <v>0</v>
      </c>
    </row>
    <row r="62" spans="1:26">
      <c r="A62" t="s">
        <v>15</v>
      </c>
      <c r="B62">
        <v>1.2303999999999999</v>
      </c>
      <c r="C62" s="3">
        <v>0</v>
      </c>
      <c r="D62">
        <v>0</v>
      </c>
      <c r="E62" s="3">
        <v>0</v>
      </c>
      <c r="F62" s="3">
        <v>0.434</v>
      </c>
      <c r="G62" s="3">
        <v>0.251</v>
      </c>
      <c r="H62" s="3">
        <v>0.33</v>
      </c>
      <c r="I62" s="3">
        <v>0</v>
      </c>
      <c r="J62" s="4">
        <v>0.2</v>
      </c>
      <c r="K62" s="4">
        <v>0</v>
      </c>
      <c r="L62">
        <v>0</v>
      </c>
      <c r="M62" s="4">
        <v>0</v>
      </c>
      <c r="N62" s="3">
        <v>0</v>
      </c>
      <c r="O62">
        <v>0.2</v>
      </c>
      <c r="P62">
        <v>8.1212999999999994E-2</v>
      </c>
      <c r="Q62">
        <v>0.14899999999999999</v>
      </c>
      <c r="R62">
        <v>0.10512600000000001</v>
      </c>
      <c r="S62">
        <v>0.59199999999999997</v>
      </c>
      <c r="T62">
        <v>0.29919699999999999</v>
      </c>
      <c r="U62">
        <v>1.38</v>
      </c>
      <c r="V62">
        <v>0.495</v>
      </c>
      <c r="W62">
        <v>0.70599999999999996</v>
      </c>
      <c r="X62">
        <v>1.244</v>
      </c>
      <c r="Y62">
        <v>1.2150000000000001</v>
      </c>
      <c r="Z62">
        <v>0</v>
      </c>
    </row>
    <row r="63" spans="1:26">
      <c r="A63" t="s">
        <v>16</v>
      </c>
      <c r="B63">
        <v>1.2303999999999999</v>
      </c>
      <c r="C63" s="3">
        <v>0</v>
      </c>
      <c r="D63">
        <v>0</v>
      </c>
      <c r="E63" s="3">
        <v>0</v>
      </c>
      <c r="F63" s="3">
        <v>0</v>
      </c>
      <c r="G63" s="3">
        <v>0</v>
      </c>
      <c r="H63" s="3">
        <v>0.02</v>
      </c>
      <c r="I63" s="3">
        <v>0</v>
      </c>
      <c r="J63" s="4">
        <v>0</v>
      </c>
      <c r="K63">
        <v>0</v>
      </c>
      <c r="L63" s="4">
        <v>0</v>
      </c>
      <c r="M63">
        <v>0</v>
      </c>
      <c r="N63">
        <v>0.626</v>
      </c>
      <c r="O63" s="4">
        <v>0</v>
      </c>
      <c r="P63">
        <v>0.220114</v>
      </c>
      <c r="Q63">
        <v>1.0589999999999999</v>
      </c>
      <c r="R63">
        <v>1.1902600000000001</v>
      </c>
      <c r="S63">
        <v>2.2250000000000001</v>
      </c>
      <c r="T63">
        <v>1.2516369999999999</v>
      </c>
      <c r="U63">
        <v>0.74</v>
      </c>
      <c r="W63">
        <v>1.1819999999999999</v>
      </c>
      <c r="X63">
        <v>1.0569999999999999</v>
      </c>
      <c r="Y63">
        <v>1.0489999999999999</v>
      </c>
      <c r="Z63">
        <v>0.41299999999999998</v>
      </c>
    </row>
    <row r="64" spans="1:26">
      <c r="A64" t="s">
        <v>17</v>
      </c>
      <c r="B64">
        <v>1.2303999999999999</v>
      </c>
      <c r="C64" s="3">
        <v>0</v>
      </c>
      <c r="D64">
        <v>0</v>
      </c>
      <c r="E64" s="3">
        <v>0</v>
      </c>
      <c r="F64" s="3">
        <v>0</v>
      </c>
      <c r="G64" s="3">
        <v>0</v>
      </c>
      <c r="H64" s="3">
        <v>0</v>
      </c>
      <c r="I64" s="3">
        <v>0</v>
      </c>
      <c r="J64">
        <v>0</v>
      </c>
      <c r="K64">
        <v>0</v>
      </c>
      <c r="L64">
        <v>0</v>
      </c>
      <c r="M64">
        <v>0</v>
      </c>
      <c r="N64">
        <v>0.58499999999999996</v>
      </c>
      <c r="O64">
        <v>0</v>
      </c>
      <c r="P64">
        <v>0.15936600000000001</v>
      </c>
      <c r="Q64">
        <v>0.629</v>
      </c>
      <c r="R64">
        <v>1.128212</v>
      </c>
      <c r="S64">
        <v>1.492</v>
      </c>
      <c r="Z64" s="4"/>
    </row>
    <row r="65" spans="1:26">
      <c r="A65" t="s">
        <v>18</v>
      </c>
      <c r="B65">
        <v>1.2303999999999999</v>
      </c>
      <c r="C65" s="3">
        <v>0</v>
      </c>
      <c r="D65">
        <v>0</v>
      </c>
      <c r="E65" s="3">
        <v>0</v>
      </c>
      <c r="F65" s="3">
        <v>0</v>
      </c>
      <c r="G65" s="3">
        <v>0</v>
      </c>
      <c r="H65" s="3">
        <v>0</v>
      </c>
      <c r="I65" s="3">
        <v>0</v>
      </c>
      <c r="J65" s="4">
        <v>0.2</v>
      </c>
      <c r="K65">
        <v>0</v>
      </c>
      <c r="L65" s="4">
        <v>0.1</v>
      </c>
      <c r="M65" s="4">
        <v>0.32</v>
      </c>
      <c r="N65">
        <v>0.39800000000000002</v>
      </c>
      <c r="O65">
        <v>0</v>
      </c>
      <c r="P65">
        <v>6.5916000000000002E-2</v>
      </c>
      <c r="Q65">
        <v>0.57199999999999995</v>
      </c>
      <c r="R65">
        <v>1.7812429999999999</v>
      </c>
      <c r="S65">
        <v>2.609</v>
      </c>
      <c r="T65">
        <v>1.832838</v>
      </c>
      <c r="U65">
        <v>2.097</v>
      </c>
      <c r="V65">
        <v>1.494</v>
      </c>
      <c r="W65">
        <v>1.734</v>
      </c>
      <c r="X65">
        <v>1.7589999999999999</v>
      </c>
      <c r="Y65">
        <v>1.66</v>
      </c>
      <c r="Z65" s="4">
        <v>0.34799999999999998</v>
      </c>
    </row>
    <row r="66" spans="1:26">
      <c r="A66" t="s">
        <v>19</v>
      </c>
      <c r="B66">
        <v>1.2303999999999999</v>
      </c>
      <c r="C66" s="3">
        <v>0</v>
      </c>
      <c r="D66">
        <v>0</v>
      </c>
      <c r="E66" s="3">
        <v>0.89999999999999991</v>
      </c>
      <c r="F66" s="3">
        <v>0.88600000000000001</v>
      </c>
      <c r="G66" s="3">
        <v>0</v>
      </c>
      <c r="H66" s="3">
        <v>0.502</v>
      </c>
      <c r="I66" s="3">
        <v>0.22800000000000001</v>
      </c>
      <c r="J66" s="4">
        <v>0</v>
      </c>
      <c r="K66">
        <v>0</v>
      </c>
      <c r="L66" s="4">
        <v>0.1</v>
      </c>
      <c r="M66">
        <v>0</v>
      </c>
      <c r="N66">
        <v>0</v>
      </c>
      <c r="O66" s="4">
        <v>0</v>
      </c>
      <c r="P66">
        <v>4.4996000000000001E-2</v>
      </c>
      <c r="Q66">
        <v>0.91500000000000004</v>
      </c>
      <c r="R66">
        <v>0.50623700000000005</v>
      </c>
      <c r="S66">
        <v>0.86699999999999999</v>
      </c>
      <c r="T66">
        <v>0.48503800000000002</v>
      </c>
      <c r="U66">
        <v>0.56000000000000005</v>
      </c>
      <c r="V66">
        <v>0.52800000000000002</v>
      </c>
      <c r="W66">
        <v>0.49299999999999999</v>
      </c>
      <c r="X66">
        <v>0.51</v>
      </c>
      <c r="Y66">
        <v>0.28499999999999998</v>
      </c>
      <c r="Z66" s="4">
        <v>0</v>
      </c>
    </row>
    <row r="67" spans="1:26">
      <c r="A67" t="s">
        <v>20</v>
      </c>
      <c r="B67">
        <v>1.2303999999999999</v>
      </c>
      <c r="C67" s="3">
        <v>0</v>
      </c>
      <c r="D67">
        <v>0</v>
      </c>
      <c r="E67" s="3">
        <v>0</v>
      </c>
      <c r="F67" s="3">
        <v>0.70799999999999996</v>
      </c>
      <c r="G67" s="3">
        <v>0.44700000000000001</v>
      </c>
      <c r="H67" s="3">
        <v>0.29299999999999998</v>
      </c>
      <c r="I67" s="3">
        <v>0</v>
      </c>
      <c r="J67">
        <v>0</v>
      </c>
      <c r="K67" s="4">
        <v>0</v>
      </c>
      <c r="L67">
        <v>0</v>
      </c>
      <c r="M67" s="4">
        <v>0</v>
      </c>
      <c r="N67" s="3">
        <v>0</v>
      </c>
      <c r="O67" s="4">
        <v>0.20899999999999999</v>
      </c>
      <c r="P67">
        <v>3.3674999999999997E-2</v>
      </c>
      <c r="Q67">
        <v>0.41599999999999998</v>
      </c>
      <c r="R67">
        <v>0.26361700000000005</v>
      </c>
      <c r="S67">
        <v>0.76100000000000001</v>
      </c>
      <c r="T67">
        <v>0.27516099999999999</v>
      </c>
      <c r="U67">
        <v>0.49299999999999999</v>
      </c>
      <c r="V67">
        <v>0.33200000000000002</v>
      </c>
      <c r="W67">
        <v>0.59899999999999998</v>
      </c>
      <c r="X67">
        <v>0.628</v>
      </c>
      <c r="Y67">
        <v>0.38200000000000001</v>
      </c>
      <c r="Z67" s="4">
        <v>0.32400000000000001</v>
      </c>
    </row>
    <row r="68" spans="1:26">
      <c r="A68" t="s">
        <v>21</v>
      </c>
      <c r="B68">
        <v>1.2303999999999999</v>
      </c>
      <c r="C68" s="3">
        <v>0</v>
      </c>
      <c r="D68">
        <v>0</v>
      </c>
      <c r="E68" s="3">
        <v>0</v>
      </c>
      <c r="F68" s="3">
        <v>0.76400000000000001</v>
      </c>
      <c r="G68" s="3">
        <v>0.373</v>
      </c>
      <c r="H68" s="3">
        <v>0.42399999999999999</v>
      </c>
      <c r="I68" s="3">
        <v>0.18099999999999999</v>
      </c>
      <c r="J68">
        <v>0</v>
      </c>
      <c r="K68">
        <v>0</v>
      </c>
      <c r="L68">
        <v>0</v>
      </c>
      <c r="M68" s="4">
        <v>0</v>
      </c>
      <c r="N68" s="3">
        <v>0</v>
      </c>
      <c r="O68">
        <v>0</v>
      </c>
      <c r="P68">
        <v>4.0384000000000003E-2</v>
      </c>
      <c r="Q68">
        <v>0.86</v>
      </c>
      <c r="R68">
        <v>0.18112400000000001</v>
      </c>
      <c r="S68">
        <v>0.79900000000000004</v>
      </c>
      <c r="T68">
        <v>0.13081100000000001</v>
      </c>
      <c r="U68">
        <v>0.38</v>
      </c>
      <c r="W68">
        <v>0.41599999999999998</v>
      </c>
      <c r="X68">
        <v>0.61699999999999999</v>
      </c>
      <c r="Y68">
        <v>0.28299999999999997</v>
      </c>
      <c r="Z68" s="4">
        <v>0.248</v>
      </c>
    </row>
    <row r="70" spans="1:26">
      <c r="A70" t="s">
        <v>13</v>
      </c>
      <c r="B70">
        <f t="shared" ref="B70:B78" si="0">B27+B38+B49+B60</f>
        <v>11.363899999999999</v>
      </c>
      <c r="C70">
        <f t="shared" ref="C70:Y78" si="1">C27+C38+C49+C60</f>
        <v>4.4000000000000004</v>
      </c>
      <c r="D70">
        <f t="shared" si="1"/>
        <v>6</v>
      </c>
      <c r="E70">
        <f t="shared" si="1"/>
        <v>5.3</v>
      </c>
      <c r="F70">
        <f t="shared" si="1"/>
        <v>5.2510000000000003</v>
      </c>
      <c r="G70">
        <f t="shared" si="1"/>
        <v>2.3260000000000001</v>
      </c>
      <c r="H70">
        <f t="shared" si="1"/>
        <v>1.6660000000000001</v>
      </c>
      <c r="I70">
        <f t="shared" si="1"/>
        <v>1.179</v>
      </c>
      <c r="J70">
        <f t="shared" si="1"/>
        <v>0.4753</v>
      </c>
      <c r="K70">
        <f t="shared" si="1"/>
        <v>0.77981999999999996</v>
      </c>
      <c r="L70">
        <f t="shared" si="1"/>
        <v>1.1820999999999999</v>
      </c>
      <c r="M70">
        <f t="shared" si="1"/>
        <v>0.66600000000000004</v>
      </c>
      <c r="N70">
        <f t="shared" si="1"/>
        <v>0.71600000000000008</v>
      </c>
      <c r="O70">
        <f t="shared" si="1"/>
        <v>0.66300000000000003</v>
      </c>
      <c r="P70">
        <f t="shared" si="1"/>
        <v>0.62424600000000008</v>
      </c>
      <c r="Q70">
        <f t="shared" si="1"/>
        <v>3.4009999999999998</v>
      </c>
      <c r="R70">
        <f t="shared" si="1"/>
        <v>5.8802710000000005</v>
      </c>
      <c r="S70">
        <f t="shared" si="1"/>
        <v>7.82</v>
      </c>
      <c r="T70">
        <f t="shared" si="1"/>
        <v>4.3623530000000006</v>
      </c>
      <c r="U70">
        <f t="shared" si="1"/>
        <v>3.4269999999999996</v>
      </c>
      <c r="V70">
        <f t="shared" si="1"/>
        <v>3.4889999999999999</v>
      </c>
      <c r="W70">
        <f t="shared" si="1"/>
        <v>5.4539999999999997</v>
      </c>
      <c r="X70">
        <f t="shared" si="1"/>
        <v>5.3419999999999996</v>
      </c>
      <c r="Y70">
        <f t="shared" si="1"/>
        <v>4.6350000000000007</v>
      </c>
      <c r="Z70">
        <f t="shared" ref="Z70:Z78" si="2">Z27+Z38+Z49+Z60</f>
        <v>0.92100000000000004</v>
      </c>
    </row>
    <row r="71" spans="1:26">
      <c r="A71" t="s">
        <v>14</v>
      </c>
      <c r="B71">
        <f t="shared" si="0"/>
        <v>11.363899999999999</v>
      </c>
      <c r="C71">
        <f t="shared" ref="C71:Q71" si="3">C28+C39+C50+C61</f>
        <v>3.9</v>
      </c>
      <c r="D71">
        <f t="shared" si="3"/>
        <v>6.4</v>
      </c>
      <c r="E71">
        <f t="shared" si="3"/>
        <v>5.6</v>
      </c>
      <c r="F71">
        <f t="shared" si="3"/>
        <v>2.7850000000000001</v>
      </c>
      <c r="G71">
        <f t="shared" si="3"/>
        <v>1.7349999999999999</v>
      </c>
      <c r="H71">
        <f t="shared" si="3"/>
        <v>2.0990000000000002</v>
      </c>
      <c r="I71">
        <f t="shared" si="3"/>
        <v>0.73599999999999999</v>
      </c>
      <c r="J71">
        <f t="shared" si="3"/>
        <v>0.4466</v>
      </c>
      <c r="K71">
        <f t="shared" si="3"/>
        <v>0.81</v>
      </c>
      <c r="L71">
        <f t="shared" si="3"/>
        <v>0.60899999999999999</v>
      </c>
      <c r="M71">
        <f t="shared" si="3"/>
        <v>0.84830000000000005</v>
      </c>
      <c r="N71">
        <f t="shared" si="3"/>
        <v>0.312</v>
      </c>
      <c r="O71">
        <f t="shared" si="3"/>
        <v>0.4173</v>
      </c>
      <c r="P71">
        <f t="shared" si="3"/>
        <v>0.81484800000000002</v>
      </c>
      <c r="Q71">
        <f t="shared" si="3"/>
        <v>3.8960000000000004</v>
      </c>
      <c r="R71">
        <f t="shared" si="1"/>
        <v>5.000299</v>
      </c>
      <c r="S71">
        <f t="shared" si="1"/>
        <v>8.1019999999999985</v>
      </c>
      <c r="T71">
        <f t="shared" si="1"/>
        <v>5.6432840000000004</v>
      </c>
      <c r="U71">
        <f t="shared" si="1"/>
        <v>5.5380000000000003</v>
      </c>
      <c r="V71">
        <f t="shared" si="1"/>
        <v>4.5749999999999993</v>
      </c>
      <c r="W71">
        <f t="shared" si="1"/>
        <v>5.1210000000000004</v>
      </c>
      <c r="X71">
        <f t="shared" si="1"/>
        <v>6.7179999999999991</v>
      </c>
      <c r="Y71">
        <f t="shared" si="1"/>
        <v>4.1349999999999998</v>
      </c>
      <c r="Z71">
        <f t="shared" si="2"/>
        <v>1.625</v>
      </c>
    </row>
    <row r="72" spans="1:26">
      <c r="A72" t="s">
        <v>15</v>
      </c>
      <c r="B72">
        <f t="shared" si="0"/>
        <v>11.363899999999999</v>
      </c>
      <c r="C72">
        <f t="shared" si="1"/>
        <v>3.8</v>
      </c>
      <c r="D72">
        <f t="shared" si="1"/>
        <v>5.6999999999999993</v>
      </c>
      <c r="E72">
        <f t="shared" si="1"/>
        <v>5.6999999999999993</v>
      </c>
      <c r="F72">
        <f t="shared" si="1"/>
        <v>2.9550000000000005</v>
      </c>
      <c r="G72">
        <f t="shared" si="1"/>
        <v>1.423</v>
      </c>
      <c r="H72">
        <f t="shared" si="1"/>
        <v>1.5960000000000001</v>
      </c>
      <c r="I72">
        <f t="shared" si="1"/>
        <v>1.107</v>
      </c>
      <c r="J72">
        <f t="shared" si="1"/>
        <v>0.70599999999999996</v>
      </c>
      <c r="K72">
        <f t="shared" si="1"/>
        <v>0.67199999999999993</v>
      </c>
      <c r="L72">
        <f t="shared" si="1"/>
        <v>0.14000000000000001</v>
      </c>
      <c r="M72">
        <f t="shared" si="1"/>
        <v>0.60799999999999998</v>
      </c>
      <c r="N72">
        <f t="shared" si="1"/>
        <v>0.41299999999999998</v>
      </c>
      <c r="O72">
        <f t="shared" si="1"/>
        <v>0.80600000000000005</v>
      </c>
      <c r="P72">
        <f t="shared" si="1"/>
        <v>0.50475199999999998</v>
      </c>
      <c r="Q72">
        <f t="shared" si="1"/>
        <v>3.806</v>
      </c>
      <c r="R72">
        <f t="shared" si="1"/>
        <v>4.5611819999999996</v>
      </c>
      <c r="S72">
        <f t="shared" si="1"/>
        <v>7.5830000000000002</v>
      </c>
      <c r="T72">
        <f t="shared" si="1"/>
        <v>5.417815</v>
      </c>
      <c r="U72">
        <f t="shared" si="1"/>
        <v>6.6630000000000003</v>
      </c>
      <c r="V72">
        <f t="shared" si="1"/>
        <v>5.4350000000000005</v>
      </c>
      <c r="W72">
        <f t="shared" si="1"/>
        <v>6.9109999999999996</v>
      </c>
      <c r="X72">
        <f t="shared" si="1"/>
        <v>7.4009999999999998</v>
      </c>
      <c r="Y72">
        <f t="shared" si="1"/>
        <v>5.7769999999999992</v>
      </c>
      <c r="Z72">
        <f t="shared" si="2"/>
        <v>1.7050000000000001</v>
      </c>
    </row>
    <row r="73" spans="1:26">
      <c r="A73" t="s">
        <v>16</v>
      </c>
      <c r="B73">
        <f t="shared" si="0"/>
        <v>11.363899999999999</v>
      </c>
      <c r="C73">
        <f t="shared" si="1"/>
        <v>12.7</v>
      </c>
      <c r="D73">
        <f t="shared" si="1"/>
        <v>3.9</v>
      </c>
      <c r="E73">
        <f t="shared" si="1"/>
        <v>2.3000000000000003</v>
      </c>
      <c r="F73">
        <f t="shared" si="1"/>
        <v>0.27900000000000003</v>
      </c>
      <c r="G73">
        <f t="shared" si="1"/>
        <v>0.18099999999999999</v>
      </c>
      <c r="H73">
        <f t="shared" si="1"/>
        <v>0.34</v>
      </c>
      <c r="I73">
        <f t="shared" si="1"/>
        <v>0.28999999999999998</v>
      </c>
      <c r="J73">
        <f t="shared" si="1"/>
        <v>0.39419999999999999</v>
      </c>
      <c r="K73">
        <f t="shared" si="1"/>
        <v>0.70500000000000007</v>
      </c>
      <c r="L73">
        <f t="shared" si="1"/>
        <v>0.55799999999999994</v>
      </c>
      <c r="M73">
        <f t="shared" si="1"/>
        <v>0.53400000000000003</v>
      </c>
      <c r="N73">
        <f t="shared" si="1"/>
        <v>1.284</v>
      </c>
      <c r="O73">
        <f t="shared" si="1"/>
        <v>0.35299999999999998</v>
      </c>
      <c r="P73">
        <f t="shared" si="1"/>
        <v>0.51445700000000005</v>
      </c>
      <c r="Q73">
        <f t="shared" si="1"/>
        <v>4.8660000000000005</v>
      </c>
      <c r="R73">
        <f t="shared" si="1"/>
        <v>6.5280139999999998</v>
      </c>
      <c r="S73">
        <f t="shared" si="1"/>
        <v>9.7520000000000007</v>
      </c>
      <c r="T73">
        <f t="shared" si="1"/>
        <v>6.7586740000000001</v>
      </c>
      <c r="U73">
        <f t="shared" si="1"/>
        <v>3.8920000000000003</v>
      </c>
      <c r="V73">
        <f t="shared" si="1"/>
        <v>0</v>
      </c>
      <c r="W73">
        <f t="shared" si="1"/>
        <v>5.3710000000000004</v>
      </c>
      <c r="X73">
        <f t="shared" si="1"/>
        <v>4.8410000000000002</v>
      </c>
      <c r="Y73">
        <f t="shared" si="1"/>
        <v>6.011000000000001</v>
      </c>
      <c r="Z73">
        <f t="shared" si="2"/>
        <v>3.8369999999999997</v>
      </c>
    </row>
    <row r="74" spans="1:26">
      <c r="A74" t="s">
        <v>17</v>
      </c>
      <c r="B74">
        <f t="shared" si="0"/>
        <v>11.363899999999999</v>
      </c>
      <c r="C74">
        <f t="shared" si="1"/>
        <v>3.4000000000000004</v>
      </c>
      <c r="D74">
        <f t="shared" si="1"/>
        <v>1.8</v>
      </c>
      <c r="E74">
        <f t="shared" si="1"/>
        <v>1.9</v>
      </c>
      <c r="F74">
        <f t="shared" si="1"/>
        <v>0.11899999999999999</v>
      </c>
      <c r="G74">
        <f t="shared" si="1"/>
        <v>1.0509999999999999</v>
      </c>
      <c r="H74">
        <f t="shared" si="1"/>
        <v>1.131</v>
      </c>
      <c r="I74">
        <f t="shared" si="1"/>
        <v>0.85899999999999999</v>
      </c>
      <c r="J74">
        <f t="shared" si="1"/>
        <v>0.12</v>
      </c>
      <c r="K74">
        <f t="shared" si="1"/>
        <v>0.55600000000000005</v>
      </c>
      <c r="L74">
        <f t="shared" si="1"/>
        <v>0.47000000000000003</v>
      </c>
      <c r="M74">
        <f t="shared" si="1"/>
        <v>0.69400000000000006</v>
      </c>
      <c r="N74">
        <f t="shared" si="1"/>
        <v>1.397</v>
      </c>
      <c r="O74">
        <f t="shared" si="1"/>
        <v>0.57999999999999996</v>
      </c>
      <c r="P74">
        <f t="shared" si="1"/>
        <v>0.62459500000000001</v>
      </c>
      <c r="Q74">
        <f t="shared" si="1"/>
        <v>3.4629999999999996</v>
      </c>
      <c r="R74">
        <f t="shared" si="1"/>
        <v>6.730594</v>
      </c>
      <c r="S74">
        <f t="shared" si="1"/>
        <v>8.7839999999999989</v>
      </c>
      <c r="T74">
        <f t="shared" si="1"/>
        <v>0</v>
      </c>
      <c r="U74">
        <f t="shared" si="1"/>
        <v>0</v>
      </c>
      <c r="V74">
        <f t="shared" si="1"/>
        <v>0</v>
      </c>
      <c r="W74">
        <f t="shared" si="1"/>
        <v>0</v>
      </c>
      <c r="X74">
        <f t="shared" si="1"/>
        <v>0</v>
      </c>
      <c r="Y74">
        <f t="shared" si="1"/>
        <v>0</v>
      </c>
      <c r="Z74">
        <f t="shared" si="2"/>
        <v>0</v>
      </c>
    </row>
    <row r="75" spans="1:26">
      <c r="A75" t="s">
        <v>18</v>
      </c>
      <c r="B75">
        <f t="shared" si="0"/>
        <v>11.363899999999999</v>
      </c>
      <c r="C75">
        <f t="shared" si="1"/>
        <v>3.4000000000000004</v>
      </c>
      <c r="D75">
        <f t="shared" si="1"/>
        <v>2.8</v>
      </c>
      <c r="E75">
        <f t="shared" si="1"/>
        <v>1.9</v>
      </c>
      <c r="F75">
        <f t="shared" si="1"/>
        <v>0.217</v>
      </c>
      <c r="G75">
        <f t="shared" si="1"/>
        <v>0.20799999999999999</v>
      </c>
      <c r="H75">
        <f t="shared" si="1"/>
        <v>0.85799999999999998</v>
      </c>
      <c r="I75">
        <f t="shared" si="1"/>
        <v>0.34400000000000003</v>
      </c>
      <c r="J75">
        <f t="shared" si="1"/>
        <v>0.92100000000000004</v>
      </c>
      <c r="K75">
        <f t="shared" si="1"/>
        <v>0.51300000000000001</v>
      </c>
      <c r="L75">
        <f t="shared" si="1"/>
        <v>0.6</v>
      </c>
      <c r="M75">
        <f t="shared" si="1"/>
        <v>0.91200000000000014</v>
      </c>
      <c r="N75">
        <f t="shared" si="1"/>
        <v>0.94800000000000006</v>
      </c>
      <c r="O75">
        <f t="shared" si="1"/>
        <v>0.33800000000000002</v>
      </c>
      <c r="P75">
        <f t="shared" si="1"/>
        <v>0.46795300000000006</v>
      </c>
      <c r="Q75">
        <f t="shared" si="1"/>
        <v>4.7409999999999997</v>
      </c>
      <c r="R75">
        <f t="shared" si="1"/>
        <v>10.175279</v>
      </c>
      <c r="S75">
        <f t="shared" si="1"/>
        <v>14.359</v>
      </c>
      <c r="T75">
        <f t="shared" si="1"/>
        <v>8.510351</v>
      </c>
      <c r="U75">
        <f t="shared" si="1"/>
        <v>8.4400000000000013</v>
      </c>
      <c r="V75">
        <f t="shared" si="1"/>
        <v>6.9479999999999995</v>
      </c>
      <c r="W75">
        <f t="shared" si="1"/>
        <v>7.92</v>
      </c>
      <c r="X75">
        <f t="shared" si="1"/>
        <v>7.879999999999999</v>
      </c>
      <c r="Y75">
        <f t="shared" si="1"/>
        <v>6.6770000000000005</v>
      </c>
      <c r="Z75">
        <f t="shared" si="2"/>
        <v>3.8849999999999998</v>
      </c>
    </row>
    <row r="76" spans="1:26">
      <c r="A76" t="s">
        <v>19</v>
      </c>
      <c r="B76">
        <f t="shared" si="0"/>
        <v>11.363899999999999</v>
      </c>
      <c r="C76">
        <f t="shared" si="1"/>
        <v>3.8</v>
      </c>
      <c r="D76">
        <f t="shared" si="1"/>
        <v>11.5</v>
      </c>
      <c r="E76">
        <f t="shared" si="1"/>
        <v>9.1</v>
      </c>
      <c r="F76">
        <f t="shared" si="1"/>
        <v>5.1950000000000003</v>
      </c>
      <c r="G76">
        <f t="shared" si="1"/>
        <v>0.104</v>
      </c>
      <c r="H76">
        <f t="shared" si="1"/>
        <v>3.3009999999999993</v>
      </c>
      <c r="I76">
        <f t="shared" si="1"/>
        <v>2.2880000000000003</v>
      </c>
      <c r="J76">
        <f t="shared" si="1"/>
        <v>0.54200000000000004</v>
      </c>
      <c r="K76">
        <f t="shared" si="1"/>
        <v>0.44400000000000001</v>
      </c>
      <c r="L76">
        <f t="shared" si="1"/>
        <v>0.56199999999999994</v>
      </c>
      <c r="M76">
        <f t="shared" si="1"/>
        <v>0.55399999999999994</v>
      </c>
      <c r="N76">
        <f t="shared" si="1"/>
        <v>0.34799999999999998</v>
      </c>
      <c r="O76">
        <f t="shared" si="1"/>
        <v>0.38300000000000001</v>
      </c>
      <c r="P76">
        <f t="shared" si="1"/>
        <v>0.36687699999999995</v>
      </c>
      <c r="Q76">
        <f t="shared" si="1"/>
        <v>5.1420000000000003</v>
      </c>
      <c r="R76">
        <f t="shared" si="1"/>
        <v>6.9407630000000005</v>
      </c>
      <c r="S76">
        <f t="shared" si="1"/>
        <v>6.4150000000000009</v>
      </c>
      <c r="T76">
        <f t="shared" si="1"/>
        <v>6.8523530000000008</v>
      </c>
      <c r="U76">
        <f t="shared" si="1"/>
        <v>5.1280000000000001</v>
      </c>
      <c r="V76">
        <f t="shared" si="1"/>
        <v>9.293000000000001</v>
      </c>
      <c r="W76">
        <f t="shared" si="1"/>
        <v>3.7490000000000001</v>
      </c>
      <c r="X76">
        <f t="shared" si="1"/>
        <v>4.2399999999999993</v>
      </c>
      <c r="Y76">
        <f t="shared" si="1"/>
        <v>4.8419999999999996</v>
      </c>
      <c r="Z76">
        <f t="shared" si="2"/>
        <v>2.3640000000000003</v>
      </c>
    </row>
    <row r="77" spans="1:26">
      <c r="A77" t="s">
        <v>20</v>
      </c>
      <c r="B77">
        <f t="shared" si="0"/>
        <v>11.363899999999999</v>
      </c>
      <c r="C77">
        <f t="shared" si="1"/>
        <v>3.1</v>
      </c>
      <c r="D77">
        <f t="shared" si="1"/>
        <v>9.1000000000000014</v>
      </c>
      <c r="E77">
        <f t="shared" si="1"/>
        <v>5.3</v>
      </c>
      <c r="F77">
        <f t="shared" si="1"/>
        <v>3.2989999999999995</v>
      </c>
      <c r="G77">
        <f t="shared" si="1"/>
        <v>2.6029999999999998</v>
      </c>
      <c r="H77">
        <f t="shared" si="1"/>
        <v>1.3360000000000001</v>
      </c>
      <c r="I77">
        <f t="shared" si="1"/>
        <v>1.018</v>
      </c>
      <c r="J77">
        <f t="shared" si="1"/>
        <v>0.54200000000000004</v>
      </c>
      <c r="K77">
        <f t="shared" si="1"/>
        <v>0.41399999999999998</v>
      </c>
      <c r="L77">
        <f t="shared" si="1"/>
        <v>0.40600000000000003</v>
      </c>
      <c r="M77">
        <f t="shared" si="1"/>
        <v>0.40300000000000002</v>
      </c>
      <c r="N77">
        <f t="shared" si="1"/>
        <v>0.72099999999999997</v>
      </c>
      <c r="O77">
        <f t="shared" si="1"/>
        <v>0.78900000000000003</v>
      </c>
      <c r="P77">
        <f t="shared" si="1"/>
        <v>0.43239100000000008</v>
      </c>
      <c r="Q77">
        <f t="shared" si="1"/>
        <v>2.859</v>
      </c>
      <c r="R77">
        <f t="shared" si="1"/>
        <v>6.1243449999999999</v>
      </c>
      <c r="S77">
        <f t="shared" si="1"/>
        <v>6.6689999999999996</v>
      </c>
      <c r="T77">
        <f t="shared" si="1"/>
        <v>4.4462429999999999</v>
      </c>
      <c r="U77">
        <f t="shared" si="1"/>
        <v>4.8</v>
      </c>
      <c r="V77">
        <f t="shared" si="1"/>
        <v>4.8239999999999998</v>
      </c>
      <c r="W77">
        <f t="shared" si="1"/>
        <v>6.0979999999999999</v>
      </c>
      <c r="X77">
        <f t="shared" si="1"/>
        <v>5.0299999999999994</v>
      </c>
      <c r="Y77">
        <f t="shared" si="1"/>
        <v>3.8430000000000004</v>
      </c>
      <c r="Z77">
        <f t="shared" si="2"/>
        <v>1.5429999999999999</v>
      </c>
    </row>
    <row r="78" spans="1:26">
      <c r="A78" t="s">
        <v>21</v>
      </c>
      <c r="B78">
        <f t="shared" si="0"/>
        <v>11.363899999999999</v>
      </c>
      <c r="C78">
        <f t="shared" si="1"/>
        <v>3.9</v>
      </c>
      <c r="D78">
        <f t="shared" si="1"/>
        <v>8.3000000000000007</v>
      </c>
      <c r="E78">
        <f t="shared" si="1"/>
        <v>5.5</v>
      </c>
      <c r="F78">
        <f t="shared" si="1"/>
        <v>4.3500000000000005</v>
      </c>
      <c r="G78">
        <f t="shared" si="1"/>
        <v>1.9929999999999999</v>
      </c>
      <c r="H78">
        <f t="shared" si="1"/>
        <v>2.1880000000000002</v>
      </c>
      <c r="I78">
        <f t="shared" si="1"/>
        <v>1.2709999999999999</v>
      </c>
      <c r="J78">
        <f t="shared" si="1"/>
        <v>0.55500000000000005</v>
      </c>
      <c r="K78">
        <f t="shared" si="1"/>
        <v>0.63700000000000001</v>
      </c>
      <c r="L78">
        <f t="shared" si="1"/>
        <v>0.50600000000000001</v>
      </c>
      <c r="M78">
        <f t="shared" si="1"/>
        <v>0.34499999999999997</v>
      </c>
      <c r="N78">
        <f t="shared" si="1"/>
        <v>1.1320000000000001</v>
      </c>
      <c r="O78">
        <f t="shared" si="1"/>
        <v>0.53300000000000003</v>
      </c>
      <c r="P78">
        <f t="shared" si="1"/>
        <v>0.40438200000000002</v>
      </c>
      <c r="Q78">
        <f t="shared" si="1"/>
        <v>4.8470000000000004</v>
      </c>
      <c r="R78">
        <f t="shared" si="1"/>
        <v>6.6682860000000002</v>
      </c>
      <c r="S78">
        <f t="shared" si="1"/>
        <v>5.8240000000000007</v>
      </c>
      <c r="T78">
        <f t="shared" si="1"/>
        <v>4.2006110000000003</v>
      </c>
      <c r="U78">
        <f t="shared" si="1"/>
        <v>4.2700000000000005</v>
      </c>
      <c r="V78">
        <f t="shared" si="1"/>
        <v>0</v>
      </c>
      <c r="W78">
        <f t="shared" si="1"/>
        <v>4.9270000000000005</v>
      </c>
      <c r="X78">
        <f t="shared" si="1"/>
        <v>5.1670000000000007</v>
      </c>
      <c r="Y78">
        <f t="shared" si="1"/>
        <v>3.7439999999999993</v>
      </c>
      <c r="Z78">
        <f t="shared" si="2"/>
        <v>1.5660999999999998</v>
      </c>
    </row>
    <row r="79" spans="1:26">
      <c r="Z79" s="4"/>
    </row>
    <row r="80" spans="1:26">
      <c r="A80" t="s">
        <v>77</v>
      </c>
      <c r="B80">
        <f>AVERAGE(B70:B72)</f>
        <v>11.363899999999999</v>
      </c>
      <c r="C80">
        <f t="shared" ref="C80:Y80" si="4">AVERAGE(C70:C72)</f>
        <v>4.0333333333333341</v>
      </c>
      <c r="D80">
        <f t="shared" si="4"/>
        <v>6.0333333333333341</v>
      </c>
      <c r="E80">
        <f t="shared" si="4"/>
        <v>5.5333333333333323</v>
      </c>
      <c r="F80">
        <f t="shared" si="4"/>
        <v>3.6636666666666673</v>
      </c>
      <c r="G80">
        <f t="shared" si="4"/>
        <v>1.8280000000000001</v>
      </c>
      <c r="H80">
        <f t="shared" si="4"/>
        <v>1.7870000000000001</v>
      </c>
      <c r="I80">
        <f t="shared" si="4"/>
        <v>1.0073333333333334</v>
      </c>
      <c r="J80">
        <f t="shared" si="4"/>
        <v>0.5426333333333333</v>
      </c>
      <c r="K80">
        <f t="shared" si="4"/>
        <v>0.75394000000000005</v>
      </c>
      <c r="L80">
        <f t="shared" si="4"/>
        <v>0.64369999999999994</v>
      </c>
      <c r="M80">
        <f t="shared" si="4"/>
        <v>0.70743333333333336</v>
      </c>
      <c r="N80">
        <f t="shared" si="4"/>
        <v>0.48033333333333333</v>
      </c>
      <c r="O80">
        <f t="shared" si="4"/>
        <v>0.6287666666666667</v>
      </c>
      <c r="P80">
        <f t="shared" si="4"/>
        <v>0.64794866666666673</v>
      </c>
      <c r="Q80">
        <f t="shared" si="4"/>
        <v>3.7010000000000005</v>
      </c>
      <c r="R80">
        <f t="shared" si="4"/>
        <v>5.1472506666666673</v>
      </c>
      <c r="S80" s="15">
        <f t="shared" si="4"/>
        <v>7.835</v>
      </c>
      <c r="T80">
        <f t="shared" si="4"/>
        <v>5.1411506666666673</v>
      </c>
      <c r="U80">
        <f t="shared" si="4"/>
        <v>5.2093333333333334</v>
      </c>
      <c r="V80">
        <f t="shared" si="4"/>
        <v>4.4996666666666671</v>
      </c>
      <c r="W80">
        <f t="shared" si="4"/>
        <v>5.828666666666666</v>
      </c>
      <c r="X80">
        <f t="shared" si="4"/>
        <v>6.4869999999999992</v>
      </c>
      <c r="Y80">
        <f t="shared" si="4"/>
        <v>4.8489999999999993</v>
      </c>
      <c r="Z80">
        <f>AVERAGE(Z70:Z72)</f>
        <v>1.417</v>
      </c>
    </row>
    <row r="81" spans="1:32">
      <c r="A81" t="s">
        <v>68</v>
      </c>
      <c r="B81">
        <f>STDEV(B70:B72)</f>
        <v>0</v>
      </c>
      <c r="C81">
        <f t="shared" ref="C81:Y81" si="5">STDEV(C70:C72)</f>
        <v>0.32145502536643211</v>
      </c>
      <c r="D81">
        <f t="shared" si="5"/>
        <v>0.35118845842842517</v>
      </c>
      <c r="E81">
        <f t="shared" si="5"/>
        <v>0.20816659994661302</v>
      </c>
      <c r="F81">
        <f t="shared" si="5"/>
        <v>1.3772963854353699</v>
      </c>
      <c r="G81">
        <f t="shared" si="5"/>
        <v>0.45862729966717014</v>
      </c>
      <c r="H81">
        <f t="shared" si="5"/>
        <v>0.27245733610971012</v>
      </c>
      <c r="I81">
        <f t="shared" si="5"/>
        <v>0.23772322842611168</v>
      </c>
      <c r="J81">
        <f t="shared" si="5"/>
        <v>0.14220556716715912</v>
      </c>
      <c r="K81">
        <f t="shared" si="5"/>
        <v>7.2548816668502644E-2</v>
      </c>
      <c r="L81">
        <f t="shared" si="5"/>
        <v>0.52191586486712593</v>
      </c>
      <c r="M81">
        <f t="shared" si="5"/>
        <v>0.12539363354386601</v>
      </c>
      <c r="N81">
        <f t="shared" si="5"/>
        <v>0.21024826594607943</v>
      </c>
      <c r="O81">
        <f t="shared" si="5"/>
        <v>0.19659822820496942</v>
      </c>
      <c r="P81">
        <f t="shared" si="5"/>
        <v>0.15640090987373823</v>
      </c>
      <c r="Q81">
        <f t="shared" si="5"/>
        <v>0.26367593746870444</v>
      </c>
      <c r="R81">
        <f t="shared" si="5"/>
        <v>0.6717105341829368</v>
      </c>
      <c r="S81">
        <f t="shared" si="5"/>
        <v>0.25982494106609466</v>
      </c>
      <c r="T81">
        <f t="shared" si="5"/>
        <v>0.68381534180971326</v>
      </c>
      <c r="U81">
        <f t="shared" si="5"/>
        <v>1.6428451945735278</v>
      </c>
      <c r="V81">
        <f t="shared" si="5"/>
        <v>0.97518476881733784</v>
      </c>
      <c r="W81">
        <f t="shared" si="5"/>
        <v>0.95200122548941468</v>
      </c>
      <c r="X81">
        <f t="shared" si="5"/>
        <v>1.0487568831716942</v>
      </c>
      <c r="Y81">
        <f t="shared" si="5"/>
        <v>0.84165788774299466</v>
      </c>
      <c r="Z81">
        <f>STDEV(Z70:Z72)</f>
        <v>0.43140700040680846</v>
      </c>
    </row>
    <row r="82" spans="1:32">
      <c r="A82" t="s">
        <v>33</v>
      </c>
      <c r="B82">
        <f>AVERAGE(B73:B75)</f>
        <v>11.363899999999999</v>
      </c>
      <c r="C82">
        <f t="shared" ref="C82:S82" si="6">AVERAGE(C73:C75)</f>
        <v>6.5</v>
      </c>
      <c r="D82">
        <f t="shared" si="6"/>
        <v>2.8333333333333335</v>
      </c>
      <c r="E82">
        <f t="shared" si="6"/>
        <v>2.0333333333333332</v>
      </c>
      <c r="F82">
        <f t="shared" si="6"/>
        <v>0.20499999999999999</v>
      </c>
      <c r="G82">
        <f t="shared" si="6"/>
        <v>0.48</v>
      </c>
      <c r="H82">
        <f t="shared" si="6"/>
        <v>0.77633333333333343</v>
      </c>
      <c r="I82">
        <f t="shared" si="6"/>
        <v>0.4976666666666667</v>
      </c>
      <c r="J82">
        <f t="shared" si="6"/>
        <v>0.47839999999999999</v>
      </c>
      <c r="K82">
        <f t="shared" si="6"/>
        <v>0.59133333333333338</v>
      </c>
      <c r="L82">
        <f t="shared" si="6"/>
        <v>0.54266666666666674</v>
      </c>
      <c r="M82">
        <f t="shared" si="6"/>
        <v>0.71333333333333349</v>
      </c>
      <c r="N82">
        <f t="shared" si="6"/>
        <v>1.2096666666666667</v>
      </c>
      <c r="O82">
        <f t="shared" si="6"/>
        <v>0.42366666666666664</v>
      </c>
      <c r="P82">
        <f t="shared" si="6"/>
        <v>0.5356683333333333</v>
      </c>
      <c r="Q82">
        <f t="shared" si="6"/>
        <v>4.3566666666666665</v>
      </c>
      <c r="R82">
        <f t="shared" si="6"/>
        <v>7.8112956666666662</v>
      </c>
      <c r="S82" s="15">
        <f t="shared" si="6"/>
        <v>10.965000000000002</v>
      </c>
      <c r="T82">
        <f t="shared" ref="T82:Z82" si="7">AVERAGE(T73,T75)</f>
        <v>7.6345124999999996</v>
      </c>
      <c r="U82">
        <f t="shared" si="7"/>
        <v>6.1660000000000004</v>
      </c>
      <c r="V82">
        <f t="shared" si="7"/>
        <v>3.4739999999999998</v>
      </c>
      <c r="W82">
        <f t="shared" si="7"/>
        <v>6.6455000000000002</v>
      </c>
      <c r="X82">
        <f t="shared" si="7"/>
        <v>6.3605</v>
      </c>
      <c r="Y82">
        <f t="shared" si="7"/>
        <v>6.3440000000000012</v>
      </c>
      <c r="Z82">
        <f t="shared" si="7"/>
        <v>3.8609999999999998</v>
      </c>
    </row>
    <row r="83" spans="1:32">
      <c r="A83" t="s">
        <v>68</v>
      </c>
      <c r="B83">
        <f>STDEV(B73:B75)</f>
        <v>0</v>
      </c>
      <c r="C83">
        <f t="shared" ref="C83:Z83" si="8">STDEV(C73:C75)</f>
        <v>5.3693575034635197</v>
      </c>
      <c r="D83">
        <f t="shared" si="8"/>
        <v>1.0503967504392488</v>
      </c>
      <c r="E83">
        <f t="shared" si="8"/>
        <v>0.23094010767585052</v>
      </c>
      <c r="F83">
        <f t="shared" si="8"/>
        <v>8.0672176120394901E-2</v>
      </c>
      <c r="G83">
        <f t="shared" si="8"/>
        <v>0.49468474809720991</v>
      </c>
      <c r="H83">
        <f t="shared" si="8"/>
        <v>0.40177398289751554</v>
      </c>
      <c r="I83">
        <f t="shared" si="8"/>
        <v>0.31408650613060934</v>
      </c>
      <c r="J83">
        <f t="shared" si="8"/>
        <v>0.40708411907123077</v>
      </c>
      <c r="K83">
        <f t="shared" si="8"/>
        <v>0.10075878787149695</v>
      </c>
      <c r="L83">
        <f t="shared" si="8"/>
        <v>6.6342545423983615E-2</v>
      </c>
      <c r="M83">
        <f t="shared" si="8"/>
        <v>0.18974017321941367</v>
      </c>
      <c r="N83">
        <f t="shared" si="8"/>
        <v>0.23354728286437793</v>
      </c>
      <c r="O83">
        <f t="shared" si="8"/>
        <v>0.13559621430310431</v>
      </c>
      <c r="P83">
        <f t="shared" si="8"/>
        <v>8.0446376781887347E-2</v>
      </c>
      <c r="Q83">
        <f t="shared" si="8"/>
        <v>0.77645755410925976</v>
      </c>
      <c r="R83">
        <f t="shared" si="8"/>
        <v>2.0497737836913457</v>
      </c>
      <c r="S83">
        <f t="shared" si="8"/>
        <v>2.9788727733825713</v>
      </c>
      <c r="T83">
        <f t="shared" si="8"/>
        <v>4.4939611460604567</v>
      </c>
      <c r="U83">
        <f t="shared" si="8"/>
        <v>4.2242468362222096</v>
      </c>
      <c r="V83">
        <f t="shared" si="8"/>
        <v>4.0114296703295196</v>
      </c>
      <c r="W83">
        <f t="shared" si="8"/>
        <v>4.0429247251628775</v>
      </c>
      <c r="X83">
        <f t="shared" si="8"/>
        <v>3.9741917836628522</v>
      </c>
      <c r="Y83">
        <f t="shared" si="8"/>
        <v>3.6778165170836536</v>
      </c>
      <c r="Z83">
        <f t="shared" si="8"/>
        <v>2.2292785828603834</v>
      </c>
    </row>
    <row r="84" spans="1:32">
      <c r="A84" t="s">
        <v>74</v>
      </c>
      <c r="B84">
        <f>AVERAGE(B76:B78)</f>
        <v>11.363899999999999</v>
      </c>
      <c r="C84">
        <f t="shared" ref="C84:Y84" si="9">AVERAGE(C76:C78)</f>
        <v>3.6</v>
      </c>
      <c r="D84">
        <f t="shared" si="9"/>
        <v>9.6333333333333346</v>
      </c>
      <c r="E84">
        <f t="shared" si="9"/>
        <v>6.6333333333333329</v>
      </c>
      <c r="F84">
        <f t="shared" si="9"/>
        <v>4.2813333333333334</v>
      </c>
      <c r="G84">
        <f t="shared" si="9"/>
        <v>1.5666666666666664</v>
      </c>
      <c r="H84">
        <f t="shared" si="9"/>
        <v>2.2749999999999999</v>
      </c>
      <c r="I84">
        <f t="shared" si="9"/>
        <v>1.5256666666666667</v>
      </c>
      <c r="J84">
        <f t="shared" si="9"/>
        <v>0.54633333333333345</v>
      </c>
      <c r="K84">
        <f t="shared" si="9"/>
        <v>0.49833333333333335</v>
      </c>
      <c r="L84">
        <f t="shared" si="9"/>
        <v>0.49133333333333334</v>
      </c>
      <c r="M84">
        <f t="shared" si="9"/>
        <v>0.434</v>
      </c>
      <c r="N84">
        <f t="shared" si="9"/>
        <v>0.73366666666666669</v>
      </c>
      <c r="O84">
        <f t="shared" si="9"/>
        <v>0.56833333333333336</v>
      </c>
      <c r="P84">
        <f t="shared" si="9"/>
        <v>0.40121666666666672</v>
      </c>
      <c r="Q84">
        <f t="shared" si="9"/>
        <v>4.2826666666666675</v>
      </c>
      <c r="R84" s="15">
        <f t="shared" si="9"/>
        <v>6.5777980000000005</v>
      </c>
      <c r="S84">
        <f t="shared" si="9"/>
        <v>6.3026666666666671</v>
      </c>
      <c r="T84">
        <f t="shared" si="9"/>
        <v>5.1664023333333331</v>
      </c>
      <c r="U84">
        <f t="shared" si="9"/>
        <v>4.7326666666666668</v>
      </c>
      <c r="V84">
        <f t="shared" si="9"/>
        <v>4.7056666666666667</v>
      </c>
      <c r="W84">
        <f t="shared" si="9"/>
        <v>4.924666666666667</v>
      </c>
      <c r="X84">
        <f t="shared" si="9"/>
        <v>4.812333333333334</v>
      </c>
      <c r="Y84">
        <f t="shared" si="9"/>
        <v>4.1429999999999998</v>
      </c>
      <c r="Z84">
        <f>AVERAGE(Z76:Z78)</f>
        <v>1.8243666666666665</v>
      </c>
    </row>
    <row r="85" spans="1:32">
      <c r="A85" t="s">
        <v>68</v>
      </c>
      <c r="B85">
        <f>STDEV(B76:B78)</f>
        <v>0</v>
      </c>
      <c r="C85">
        <f t="shared" ref="C85:Y85" si="10">STDEV(C76:C78)</f>
        <v>0.43588989435406728</v>
      </c>
      <c r="D85">
        <f t="shared" si="10"/>
        <v>1.6653327995729084</v>
      </c>
      <c r="E85">
        <f t="shared" si="10"/>
        <v>2.1385353243127265</v>
      </c>
      <c r="F85">
        <f t="shared" si="10"/>
        <v>0.94986332350150671</v>
      </c>
      <c r="G85">
        <f t="shared" si="10"/>
        <v>1.3029084132560254</v>
      </c>
      <c r="H85">
        <f t="shared" si="10"/>
        <v>0.98538469645108673</v>
      </c>
      <c r="I85">
        <f t="shared" si="10"/>
        <v>0.67221003662049983</v>
      </c>
      <c r="J85">
        <f t="shared" si="10"/>
        <v>7.5055534994651419E-3</v>
      </c>
      <c r="K85">
        <f t="shared" si="10"/>
        <v>0.12102203656083986</v>
      </c>
      <c r="L85">
        <f t="shared" si="10"/>
        <v>7.9027421401265965E-2</v>
      </c>
      <c r="M85">
        <f t="shared" si="10"/>
        <v>0.10789346597454341</v>
      </c>
      <c r="N85">
        <f t="shared" si="10"/>
        <v>0.39215345635775467</v>
      </c>
      <c r="O85">
        <f t="shared" si="10"/>
        <v>0.20529328613798692</v>
      </c>
      <c r="P85">
        <f t="shared" si="10"/>
        <v>3.2871500579275924E-2</v>
      </c>
      <c r="Q85">
        <f t="shared" si="10"/>
        <v>1.2417231307072136</v>
      </c>
      <c r="R85">
        <f t="shared" si="10"/>
        <v>0.41566289982268112</v>
      </c>
      <c r="S85">
        <f t="shared" si="10"/>
        <v>0.4335554558915537</v>
      </c>
      <c r="T85">
        <f t="shared" si="10"/>
        <v>1.4652324073952698</v>
      </c>
      <c r="U85">
        <f t="shared" si="10"/>
        <v>0.4329449541608415</v>
      </c>
      <c r="V85">
        <f t="shared" si="10"/>
        <v>4.647629969493412</v>
      </c>
      <c r="W85">
        <f t="shared" si="10"/>
        <v>1.174501738327081</v>
      </c>
      <c r="X85">
        <f t="shared" si="10"/>
        <v>0.50036619923145675</v>
      </c>
      <c r="Y85">
        <f t="shared" si="10"/>
        <v>0.60737220878139786</v>
      </c>
      <c r="Z85">
        <f>STDEV(Z76:Z78)</f>
        <v>0.46747888009335276</v>
      </c>
    </row>
    <row r="86" spans="1:32">
      <c r="B86">
        <v>0</v>
      </c>
      <c r="C86">
        <v>7</v>
      </c>
      <c r="D86">
        <v>9</v>
      </c>
      <c r="E86">
        <v>13</v>
      </c>
      <c r="F86">
        <v>21</v>
      </c>
      <c r="G86">
        <v>27</v>
      </c>
      <c r="H86">
        <v>34</v>
      </c>
      <c r="I86">
        <v>43</v>
      </c>
      <c r="J86">
        <v>49</v>
      </c>
      <c r="K86">
        <v>55</v>
      </c>
      <c r="L86">
        <v>63</v>
      </c>
      <c r="M86">
        <v>69</v>
      </c>
      <c r="N86">
        <v>77</v>
      </c>
      <c r="O86">
        <v>83</v>
      </c>
      <c r="P86">
        <v>91</v>
      </c>
      <c r="Q86">
        <v>93</v>
      </c>
      <c r="R86">
        <v>95</v>
      </c>
      <c r="S86">
        <v>97</v>
      </c>
      <c r="T86">
        <v>99</v>
      </c>
      <c r="U86">
        <v>101</v>
      </c>
      <c r="V86">
        <v>103</v>
      </c>
      <c r="W86">
        <v>105</v>
      </c>
      <c r="X86">
        <v>107</v>
      </c>
      <c r="Y86">
        <v>113</v>
      </c>
      <c r="Z86">
        <v>120</v>
      </c>
    </row>
    <row r="92" spans="1:32" ht="15" thickBot="1"/>
    <row r="93" spans="1:32" ht="15.75" customHeight="1">
      <c r="X93" s="32"/>
      <c r="Y93" s="34" t="s">
        <v>78</v>
      </c>
      <c r="Z93" s="35"/>
      <c r="AA93" s="35"/>
      <c r="AB93" s="36"/>
      <c r="AC93" s="34" t="s">
        <v>80</v>
      </c>
      <c r="AD93" s="35"/>
      <c r="AE93" s="35"/>
      <c r="AF93" s="36"/>
    </row>
    <row r="94" spans="1:32" ht="16" thickBot="1">
      <c r="X94" s="33"/>
      <c r="Y94" s="37" t="s">
        <v>79</v>
      </c>
      <c r="Z94" s="38"/>
      <c r="AA94" s="38"/>
      <c r="AB94" s="39"/>
      <c r="AC94" s="37" t="s">
        <v>81</v>
      </c>
      <c r="AD94" s="38"/>
      <c r="AE94" s="38"/>
      <c r="AF94" s="39"/>
    </row>
    <row r="95" spans="1:32" ht="50" thickBot="1">
      <c r="X95" s="16"/>
      <c r="Y95" s="17" t="s">
        <v>10</v>
      </c>
      <c r="Z95" s="17" t="s">
        <v>11</v>
      </c>
      <c r="AA95" s="17" t="s">
        <v>0</v>
      </c>
      <c r="AB95" s="17" t="s">
        <v>82</v>
      </c>
      <c r="AC95" s="17" t="s">
        <v>10</v>
      </c>
      <c r="AD95" s="17" t="s">
        <v>11</v>
      </c>
      <c r="AE95" s="17" t="s">
        <v>0</v>
      </c>
      <c r="AF95" s="17" t="s">
        <v>82</v>
      </c>
    </row>
    <row r="96" spans="1:32">
      <c r="X96" s="30" t="s">
        <v>33</v>
      </c>
      <c r="Y96" s="28"/>
      <c r="Z96" s="28"/>
      <c r="AA96" s="28"/>
      <c r="AB96" s="28"/>
      <c r="AC96" s="28" t="s">
        <v>83</v>
      </c>
      <c r="AD96" s="28" t="s">
        <v>84</v>
      </c>
      <c r="AE96" s="28" t="s">
        <v>85</v>
      </c>
      <c r="AF96" s="28" t="s">
        <v>86</v>
      </c>
    </row>
    <row r="97" spans="24:32" ht="15" thickBot="1">
      <c r="X97" s="31"/>
      <c r="Y97" s="29"/>
      <c r="Z97" s="29"/>
      <c r="AA97" s="29"/>
      <c r="AB97" s="29"/>
      <c r="AC97" s="29"/>
      <c r="AD97" s="29"/>
      <c r="AE97" s="29"/>
      <c r="AF97" s="29"/>
    </row>
    <row r="98" spans="24:32" ht="23" thickBot="1">
      <c r="X98" s="19" t="s">
        <v>77</v>
      </c>
      <c r="Y98" s="18" t="s">
        <v>87</v>
      </c>
      <c r="Z98" s="18" t="s">
        <v>88</v>
      </c>
      <c r="AA98" s="18" t="s">
        <v>89</v>
      </c>
      <c r="AB98" s="18" t="s">
        <v>90</v>
      </c>
      <c r="AC98" s="18" t="s">
        <v>91</v>
      </c>
      <c r="AD98" s="18" t="s">
        <v>92</v>
      </c>
      <c r="AE98" s="18" t="s">
        <v>93</v>
      </c>
      <c r="AF98" s="18" t="s">
        <v>94</v>
      </c>
    </row>
    <row r="99" spans="24:32">
      <c r="X99" s="30" t="s">
        <v>95</v>
      </c>
      <c r="Y99" s="28" t="s">
        <v>96</v>
      </c>
      <c r="Z99" s="28" t="s">
        <v>97</v>
      </c>
      <c r="AA99" s="28" t="s">
        <v>98</v>
      </c>
      <c r="AB99" s="28" t="s">
        <v>99</v>
      </c>
      <c r="AC99" s="28" t="s">
        <v>100</v>
      </c>
      <c r="AD99" s="28" t="s">
        <v>101</v>
      </c>
      <c r="AE99" s="28" t="s">
        <v>102</v>
      </c>
      <c r="AF99" s="28" t="s">
        <v>103</v>
      </c>
    </row>
    <row r="100" spans="24:32" ht="15" thickBot="1">
      <c r="X100" s="31"/>
      <c r="Y100" s="29"/>
      <c r="Z100" s="29"/>
      <c r="AA100" s="29"/>
      <c r="AB100" s="29"/>
      <c r="AC100" s="29"/>
      <c r="AD100" s="29"/>
      <c r="AE100" s="29"/>
      <c r="AF100" s="29"/>
    </row>
  </sheetData>
  <mergeCells count="23">
    <mergeCell ref="X96:X97"/>
    <mergeCell ref="Y96:Y97"/>
    <mergeCell ref="Z96:Z97"/>
    <mergeCell ref="AA96:AA97"/>
    <mergeCell ref="AB96:AB97"/>
    <mergeCell ref="X93:X94"/>
    <mergeCell ref="Y93:AB93"/>
    <mergeCell ref="Y94:AB94"/>
    <mergeCell ref="AC93:AF93"/>
    <mergeCell ref="AC94:AF94"/>
    <mergeCell ref="X99:X100"/>
    <mergeCell ref="Y99:Y100"/>
    <mergeCell ref="Z99:Z100"/>
    <mergeCell ref="AA99:AA100"/>
    <mergeCell ref="AB99:AB100"/>
    <mergeCell ref="AD99:AD100"/>
    <mergeCell ref="AE99:AE100"/>
    <mergeCell ref="AF99:AF100"/>
    <mergeCell ref="AC96:AC97"/>
    <mergeCell ref="AD96:AD97"/>
    <mergeCell ref="AE96:AE97"/>
    <mergeCell ref="AF96:AF97"/>
    <mergeCell ref="AC99:AC100"/>
  </mergeCells>
  <pageMargins left="0.7" right="0.7" top="0.75" bottom="0.75" header="0.3" footer="0.3"/>
  <pageSetup paperSize="9" orientation="portrait" horizontalDpi="300" verticalDpi="0" copies="0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69"/>
  <sheetViews>
    <sheetView zoomScale="85" zoomScaleNormal="85" zoomScalePageLayoutView="85" workbookViewId="0">
      <selection activeCell="A34" sqref="A34:XFD34"/>
    </sheetView>
  </sheetViews>
  <sheetFormatPr baseColWidth="10" defaultColWidth="8.83203125" defaultRowHeight="14" x14ac:dyDescent="0"/>
  <cols>
    <col min="1" max="1" width="22.6640625" customWidth="1"/>
  </cols>
  <sheetData>
    <row r="1" spans="1:36">
      <c r="A1" s="6"/>
      <c r="B1" s="40" t="s">
        <v>33</v>
      </c>
      <c r="C1" s="40"/>
      <c r="D1" s="40"/>
      <c r="E1" s="40"/>
      <c r="F1" s="40"/>
      <c r="G1" s="40"/>
      <c r="H1" s="40"/>
      <c r="I1" s="40"/>
      <c r="J1" s="40"/>
      <c r="K1" s="40"/>
      <c r="L1" s="40"/>
      <c r="M1" s="6"/>
      <c r="N1" s="40" t="s">
        <v>34</v>
      </c>
      <c r="O1" s="40"/>
      <c r="P1" s="40"/>
      <c r="Q1" s="40"/>
      <c r="R1" s="40"/>
      <c r="S1" s="40"/>
      <c r="T1" s="40"/>
      <c r="U1" s="40"/>
      <c r="V1" s="40"/>
      <c r="W1" s="40"/>
      <c r="X1" s="40"/>
      <c r="Y1" s="6"/>
      <c r="Z1" s="40" t="s">
        <v>35</v>
      </c>
      <c r="AA1" s="40"/>
      <c r="AB1" s="40"/>
      <c r="AC1" s="40"/>
      <c r="AD1" s="40"/>
      <c r="AE1" s="40"/>
      <c r="AF1" s="40"/>
      <c r="AG1" s="40"/>
      <c r="AH1" s="40"/>
      <c r="AI1" s="40"/>
      <c r="AJ1" s="40"/>
    </row>
    <row r="2" spans="1:36">
      <c r="A2" s="7" t="s">
        <v>28</v>
      </c>
      <c r="B2" s="7">
        <v>0</v>
      </c>
      <c r="C2" s="7">
        <v>9</v>
      </c>
      <c r="D2" s="7">
        <v>13</v>
      </c>
      <c r="E2" s="7">
        <v>34</v>
      </c>
      <c r="F2" s="7">
        <v>43</v>
      </c>
      <c r="G2" s="7">
        <v>77</v>
      </c>
      <c r="H2" s="7">
        <v>91</v>
      </c>
      <c r="I2" s="7">
        <v>93</v>
      </c>
      <c r="J2" s="7">
        <v>97</v>
      </c>
      <c r="K2" s="7">
        <v>101</v>
      </c>
      <c r="L2" s="7">
        <v>113</v>
      </c>
      <c r="M2" s="7"/>
      <c r="N2" s="7">
        <v>0</v>
      </c>
      <c r="O2" s="7">
        <v>9</v>
      </c>
      <c r="P2" s="7">
        <v>13</v>
      </c>
      <c r="Q2" s="7">
        <v>34</v>
      </c>
      <c r="R2" s="7">
        <v>43</v>
      </c>
      <c r="S2" s="7">
        <v>77</v>
      </c>
      <c r="T2" s="7">
        <v>91</v>
      </c>
      <c r="U2" s="7">
        <v>93</v>
      </c>
      <c r="V2" s="7">
        <v>97</v>
      </c>
      <c r="W2" s="7">
        <v>101</v>
      </c>
      <c r="X2" s="7">
        <v>113</v>
      </c>
      <c r="Y2" s="7"/>
      <c r="Z2" s="7">
        <v>0</v>
      </c>
      <c r="AA2" s="7">
        <v>9</v>
      </c>
      <c r="AB2" s="7">
        <v>13</v>
      </c>
      <c r="AC2" s="7">
        <v>34</v>
      </c>
      <c r="AD2" s="7">
        <v>43</v>
      </c>
      <c r="AE2" s="7">
        <v>77</v>
      </c>
      <c r="AF2" s="7">
        <v>91</v>
      </c>
      <c r="AG2" s="7">
        <v>93</v>
      </c>
      <c r="AH2" s="7">
        <v>97</v>
      </c>
      <c r="AI2" s="7">
        <v>101</v>
      </c>
      <c r="AJ2" s="7">
        <v>113</v>
      </c>
    </row>
    <row r="4" spans="1:36">
      <c r="A4" t="s">
        <v>36</v>
      </c>
    </row>
    <row r="5" spans="1:36">
      <c r="A5" t="s">
        <v>37</v>
      </c>
      <c r="B5" s="8">
        <v>0.76044399592252099</v>
      </c>
      <c r="C5" s="8">
        <v>3.1985977635461182</v>
      </c>
      <c r="D5" s="8">
        <v>0.61093803663312529</v>
      </c>
      <c r="E5" s="8">
        <v>0.28501993260849001</v>
      </c>
      <c r="F5" s="8">
        <v>0.32618450970231211</v>
      </c>
      <c r="G5" s="8">
        <v>0.44391176833846274</v>
      </c>
      <c r="H5" s="8">
        <v>0.9221459701622412</v>
      </c>
      <c r="I5" s="8">
        <v>0.14416340175411255</v>
      </c>
      <c r="J5" s="8">
        <v>0.28043090171171131</v>
      </c>
      <c r="K5" s="8">
        <v>0.5506130036224014</v>
      </c>
      <c r="L5" s="8">
        <v>0.87771107944764915</v>
      </c>
      <c r="M5" s="8"/>
      <c r="N5" s="8">
        <v>0.76044399592252099</v>
      </c>
      <c r="O5" s="8">
        <v>0.70242550540604476</v>
      </c>
      <c r="P5" s="8">
        <v>0.25081182708507488</v>
      </c>
      <c r="Q5" s="8">
        <v>0.25478477755953438</v>
      </c>
      <c r="R5" s="8">
        <v>0.2840959944380792</v>
      </c>
      <c r="S5" s="8">
        <v>0.65850929613159215</v>
      </c>
      <c r="T5" s="8">
        <v>1.1011584351472603</v>
      </c>
      <c r="U5" s="8">
        <v>0.14810210439364824</v>
      </c>
      <c r="V5" s="8">
        <v>0.52039177816209392</v>
      </c>
      <c r="W5" s="8">
        <v>0.97775505318507228</v>
      </c>
      <c r="X5" s="8">
        <v>0.73821653749826222</v>
      </c>
      <c r="Y5" s="8"/>
      <c r="Z5" s="8">
        <v>0.76044399592252099</v>
      </c>
      <c r="AA5" s="8">
        <v>0.79393995063624101</v>
      </c>
      <c r="AB5" s="8">
        <v>0.27942643981646775</v>
      </c>
      <c r="AC5" s="8">
        <v>0.23969588921234306</v>
      </c>
      <c r="AD5" s="8">
        <v>0.52897894280001334</v>
      </c>
      <c r="AE5" s="8">
        <v>0.76502922370158877</v>
      </c>
      <c r="AF5" s="8">
        <v>0.47500191693031685</v>
      </c>
      <c r="AG5" s="8">
        <v>0.16550580525677541</v>
      </c>
      <c r="AH5" s="8">
        <v>0.30598696310383011</v>
      </c>
      <c r="AI5" s="8">
        <v>1.1601576052751874</v>
      </c>
      <c r="AJ5" s="8">
        <v>0.99428902869473723</v>
      </c>
    </row>
    <row r="6" spans="1:36">
      <c r="A6" t="s">
        <v>38</v>
      </c>
      <c r="B6" s="8"/>
      <c r="C6" s="8"/>
      <c r="D6" s="8">
        <v>0.54257845685469774</v>
      </c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>
        <v>0.28071532307056885</v>
      </c>
      <c r="T6" s="8"/>
      <c r="U6" s="8"/>
      <c r="V6" s="8"/>
      <c r="W6" s="8"/>
      <c r="X6" s="8"/>
      <c r="Y6" s="8"/>
      <c r="Z6" s="8"/>
      <c r="AA6" s="8"/>
      <c r="AB6" s="8">
        <v>0.39778592477560648</v>
      </c>
      <c r="AC6" s="8"/>
      <c r="AD6" s="8"/>
      <c r="AE6" s="8"/>
      <c r="AF6" s="8"/>
      <c r="AG6" s="8"/>
      <c r="AH6" s="8"/>
      <c r="AI6" s="8"/>
      <c r="AJ6" s="8"/>
    </row>
    <row r="7" spans="1:36">
      <c r="A7" t="s">
        <v>39</v>
      </c>
      <c r="B7" s="8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>
        <v>0.25924989485637612</v>
      </c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>
        <v>0</v>
      </c>
      <c r="AC7" s="8"/>
      <c r="AD7" s="8"/>
      <c r="AE7" s="8"/>
      <c r="AF7" s="8"/>
      <c r="AG7" s="8"/>
      <c r="AH7" s="8"/>
      <c r="AI7" s="8"/>
      <c r="AJ7" s="8"/>
    </row>
    <row r="8" spans="1:36">
      <c r="A8" t="s">
        <v>40</v>
      </c>
      <c r="B8" s="8">
        <v>2.8037226659207531E-2</v>
      </c>
      <c r="C8" s="8">
        <v>0.41480636091488693</v>
      </c>
      <c r="D8" s="8">
        <v>7.1937142852908434E-2</v>
      </c>
      <c r="E8" s="8">
        <v>7.3367845584415961E-2</v>
      </c>
      <c r="F8" s="8">
        <v>7.9249704344869221E-2</v>
      </c>
      <c r="G8" s="8">
        <v>8.6825632780726095E-2</v>
      </c>
      <c r="H8" s="8">
        <v>0.13868066862929954</v>
      </c>
      <c r="I8" s="8">
        <v>5.5621915778417678E-2</v>
      </c>
      <c r="J8" s="8">
        <v>9.2946747543456665E-2</v>
      </c>
      <c r="K8" s="8">
        <v>0.14599235486299139</v>
      </c>
      <c r="L8" s="8">
        <v>0.24745716229819809</v>
      </c>
      <c r="M8" s="8"/>
      <c r="N8" s="8">
        <v>2.8037226659207531E-2</v>
      </c>
      <c r="O8" s="8">
        <v>5.4164403596354355E-2</v>
      </c>
      <c r="P8" s="8">
        <v>3.8995459222971804E-2</v>
      </c>
      <c r="Q8" s="8">
        <v>5.626521241005928E-2</v>
      </c>
      <c r="R8" s="8">
        <v>4.4093444962430096E-2</v>
      </c>
      <c r="S8" s="8">
        <v>8.44320976969644E-2</v>
      </c>
      <c r="T8" s="8">
        <v>9.7695089168425217E-2</v>
      </c>
      <c r="U8" s="8">
        <v>3.1511962851713406E-2</v>
      </c>
      <c r="V8" s="8">
        <v>0.10326535445571132</v>
      </c>
      <c r="W8" s="8">
        <v>0.11652918873028335</v>
      </c>
      <c r="X8" s="8">
        <v>6.2711847364921539E-2</v>
      </c>
      <c r="Y8" s="8"/>
      <c r="Z8" s="8">
        <v>2.8037226659207531E-2</v>
      </c>
      <c r="AA8" s="8">
        <v>7.2886217089442359E-2</v>
      </c>
      <c r="AB8" s="8">
        <v>3.9036549464912994E-2</v>
      </c>
      <c r="AC8" s="8">
        <v>3.1261978907105706E-2</v>
      </c>
      <c r="AD8" s="8">
        <v>9.1499371435185411E-2</v>
      </c>
      <c r="AE8" s="8">
        <v>9.2875399800495376E-2</v>
      </c>
      <c r="AF8" s="8">
        <v>8.6201856691150353E-2</v>
      </c>
      <c r="AG8" s="8">
        <v>5.1046083066304287E-2</v>
      </c>
      <c r="AH8" s="8">
        <v>2.6936255296063052E-2</v>
      </c>
      <c r="AI8" s="8">
        <v>0.14181485382357042</v>
      </c>
      <c r="AJ8" s="8">
        <v>0.23083172618647754</v>
      </c>
    </row>
    <row r="9" spans="1:36">
      <c r="A9" t="s">
        <v>41</v>
      </c>
      <c r="B9" s="8"/>
      <c r="C9" s="8"/>
      <c r="D9" s="8">
        <v>3.7863399811379955E-2</v>
      </c>
      <c r="E9" s="8">
        <v>1.3293331180193541E-2</v>
      </c>
      <c r="F9" s="8">
        <v>3.7528991281973144E-2</v>
      </c>
      <c r="G9" s="8">
        <v>3.5069191970016525E-2</v>
      </c>
      <c r="H9" s="8">
        <v>7.5422120065611012E-2</v>
      </c>
      <c r="I9" s="8">
        <v>2.1114118806255782E-2</v>
      </c>
      <c r="J9" s="8">
        <v>2.82991613016053E-2</v>
      </c>
      <c r="K9" s="8">
        <v>6.953469547757371E-2</v>
      </c>
      <c r="L9" s="8">
        <v>4.8081151749180678E-2</v>
      </c>
      <c r="M9" s="8"/>
      <c r="N9" s="8"/>
      <c r="O9" s="8">
        <v>2.2455320334236275E-2</v>
      </c>
      <c r="P9" s="8">
        <v>3.205859380146775E-2</v>
      </c>
      <c r="Q9" s="8">
        <v>4.3712772549491179E-2</v>
      </c>
      <c r="R9" s="8">
        <v>4.3050529317614619E-2</v>
      </c>
      <c r="S9" s="8">
        <v>4.4955364148829668E-2</v>
      </c>
      <c r="T9" s="8">
        <v>0.14965973469876337</v>
      </c>
      <c r="U9" s="8">
        <v>2.3132953218323177E-2</v>
      </c>
      <c r="V9" s="8">
        <v>2.6103508070287683E-2</v>
      </c>
      <c r="W9" s="8">
        <v>3.2137015814238654E-2</v>
      </c>
      <c r="X9" s="8">
        <v>3.1402898708858325E-2</v>
      </c>
      <c r="Y9" s="8"/>
      <c r="Z9" s="8"/>
      <c r="AA9" s="8"/>
      <c r="AB9" s="8">
        <v>1.6673945476887903E-2</v>
      </c>
      <c r="AC9" s="8">
        <v>1.1942483302299722E-2</v>
      </c>
      <c r="AD9" s="8">
        <v>4.0523018612721493E-2</v>
      </c>
      <c r="AE9" s="8">
        <v>4.315723942536933E-2</v>
      </c>
      <c r="AF9" s="8">
        <v>6.7268169486723914E-2</v>
      </c>
      <c r="AG9" s="8">
        <v>1.5367456112734238E-2</v>
      </c>
      <c r="AH9" s="8">
        <v>1.9427311884201954E-2</v>
      </c>
      <c r="AI9" s="8">
        <v>6.2292639422769004E-2</v>
      </c>
      <c r="AJ9" s="8">
        <v>9.8858043369369319E-2</v>
      </c>
    </row>
    <row r="10" spans="1:36">
      <c r="A10" t="s">
        <v>42</v>
      </c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>
        <v>0.82540874900706274</v>
      </c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</row>
    <row r="11" spans="1:36">
      <c r="A11" t="s">
        <v>43</v>
      </c>
      <c r="B11" s="8">
        <v>0.94392776556122737</v>
      </c>
      <c r="C11" s="8">
        <v>5.994360587191359</v>
      </c>
      <c r="D11" s="8">
        <v>2.988098559444802</v>
      </c>
      <c r="E11" s="8">
        <v>2.5223727071708648</v>
      </c>
      <c r="F11" s="8">
        <v>2.1089702920797126</v>
      </c>
      <c r="G11" s="8">
        <v>1.8723286902829479</v>
      </c>
      <c r="H11" s="8">
        <v>2.9535477773482803</v>
      </c>
      <c r="I11" s="8">
        <v>1.5010465528276775</v>
      </c>
      <c r="J11" s="8">
        <v>1.0486236801072997</v>
      </c>
      <c r="K11" s="8">
        <v>2.2450567290550878</v>
      </c>
      <c r="L11" s="8">
        <v>3.5382391980504884</v>
      </c>
      <c r="M11" s="8"/>
      <c r="N11" s="8">
        <v>0.94392776556122737</v>
      </c>
      <c r="O11" s="8">
        <v>1.0243870870625136</v>
      </c>
      <c r="P11" s="8">
        <v>1.3371379636468124</v>
      </c>
      <c r="Q11" s="8">
        <v>2.3223595609840952</v>
      </c>
      <c r="R11" s="8">
        <v>2.350773833615464</v>
      </c>
      <c r="S11" s="8">
        <v>2.2476713641509085</v>
      </c>
      <c r="T11" s="8">
        <v>3.3210920925970968</v>
      </c>
      <c r="U11" s="8">
        <v>1.4179374802849891</v>
      </c>
      <c r="V11" s="8">
        <v>2.8133082477822517</v>
      </c>
      <c r="W11" s="8">
        <v>2.3684683658870451</v>
      </c>
      <c r="X11" s="8">
        <v>3.2207824964741372</v>
      </c>
      <c r="Y11" s="8"/>
      <c r="Z11" s="8">
        <v>0.94392776556122737</v>
      </c>
      <c r="AA11" s="8">
        <v>1.358994110573672</v>
      </c>
      <c r="AB11" s="8">
        <v>1.1701423561232345</v>
      </c>
      <c r="AC11" s="8">
        <v>2.2685980207731031</v>
      </c>
      <c r="AD11" s="8">
        <v>3.2265335585062149</v>
      </c>
      <c r="AE11" s="8">
        <v>2.2713557917594089</v>
      </c>
      <c r="AF11" s="8">
        <v>1.9148561827937223</v>
      </c>
      <c r="AG11" s="8">
        <v>1.4917784746271383</v>
      </c>
      <c r="AH11" s="8">
        <v>0.7831695239628198</v>
      </c>
      <c r="AI11" s="8">
        <v>3.5704908854521058</v>
      </c>
      <c r="AJ11" s="8">
        <v>3.6987452213862504</v>
      </c>
    </row>
    <row r="12" spans="1:36">
      <c r="A12" t="s">
        <v>44</v>
      </c>
      <c r="B12" s="8">
        <v>4.829881013375509</v>
      </c>
      <c r="C12" s="8">
        <v>11.526189734777491</v>
      </c>
      <c r="D12" s="8">
        <v>9.7308283996875993</v>
      </c>
      <c r="E12" s="8">
        <v>6.5976290710582779</v>
      </c>
      <c r="F12" s="8">
        <v>6.128260107932908</v>
      </c>
      <c r="G12" s="8">
        <v>5.4258750056725882</v>
      </c>
      <c r="H12" s="8">
        <v>9.1813049287564539</v>
      </c>
      <c r="I12" s="8">
        <v>3.3330663074531262</v>
      </c>
      <c r="J12" s="8">
        <v>3.2702043104592469</v>
      </c>
      <c r="K12" s="8">
        <v>6.3452794347640378</v>
      </c>
      <c r="L12" s="8">
        <v>9.877235698101547</v>
      </c>
      <c r="M12" s="8"/>
      <c r="N12" s="8">
        <v>4.829881013375509</v>
      </c>
      <c r="O12" s="8">
        <v>3.9301838882730173</v>
      </c>
      <c r="P12" s="8">
        <v>3.444071223247847</v>
      </c>
      <c r="Q12" s="8">
        <v>6.0152951320324908</v>
      </c>
      <c r="R12" s="8">
        <v>6.2423785864760113</v>
      </c>
      <c r="S12" s="8">
        <v>7.6092230140212118</v>
      </c>
      <c r="T12" s="8">
        <v>9.7962150825587297</v>
      </c>
      <c r="U12" s="8">
        <v>3.8099725080586442</v>
      </c>
      <c r="V12" s="8">
        <v>4.1091665752062809</v>
      </c>
      <c r="W12" s="8">
        <v>6.2726274518872627</v>
      </c>
      <c r="X12" s="8">
        <v>5.8503551466226575</v>
      </c>
      <c r="Y12" s="8"/>
      <c r="Z12" s="8">
        <v>4.829881013375509</v>
      </c>
      <c r="AA12" s="8">
        <v>2.7322376085738842</v>
      </c>
      <c r="AB12" s="8">
        <v>2.7668004019424304</v>
      </c>
      <c r="AC12" s="8">
        <v>5.7314968443099694</v>
      </c>
      <c r="AD12" s="8">
        <v>6.9239744213506143</v>
      </c>
      <c r="AE12" s="8">
        <v>7.1992597203861877</v>
      </c>
      <c r="AF12" s="8">
        <v>6.2640819026662529</v>
      </c>
      <c r="AG12" s="8">
        <v>3.7154859925007098</v>
      </c>
      <c r="AH12" s="8">
        <v>2.4040762569552694</v>
      </c>
      <c r="AI12" s="8">
        <v>10.432929194904874</v>
      </c>
      <c r="AJ12" s="8">
        <v>12.019404527690302</v>
      </c>
    </row>
    <row r="13" spans="1:36">
      <c r="A13" t="s">
        <v>45</v>
      </c>
      <c r="B13" s="8">
        <v>4.0544176100658325</v>
      </c>
      <c r="C13" s="8">
        <v>8.6511541245094996</v>
      </c>
      <c r="D13" s="8">
        <v>8.423560881017762</v>
      </c>
      <c r="E13" s="8">
        <v>5.9714335443184403</v>
      </c>
      <c r="F13" s="8">
        <v>6.2707592035739577</v>
      </c>
      <c r="G13" s="8">
        <v>5.3243019488176628</v>
      </c>
      <c r="H13" s="8">
        <v>9.9848762867858909</v>
      </c>
      <c r="I13" s="8">
        <v>3.5019698897855887</v>
      </c>
      <c r="J13" s="8">
        <v>3.1914118904843507</v>
      </c>
      <c r="K13" s="8">
        <v>6.0118735794181601</v>
      </c>
      <c r="L13" s="8">
        <v>10.183883489858054</v>
      </c>
      <c r="M13" s="8"/>
      <c r="N13" s="8">
        <v>4.0544176100658325</v>
      </c>
      <c r="O13" s="8">
        <v>2.9895380858105929</v>
      </c>
      <c r="P13" s="8">
        <v>3.6800075843938065</v>
      </c>
      <c r="Q13" s="8">
        <v>6.6278585256630951</v>
      </c>
      <c r="R13" s="8">
        <v>6.4440980600391171</v>
      </c>
      <c r="S13" s="8">
        <v>7.7208322475524689</v>
      </c>
      <c r="T13" s="8">
        <v>9.5860124923409309</v>
      </c>
      <c r="U13" s="8">
        <v>3.6049548535498088</v>
      </c>
      <c r="V13" s="8">
        <v>4.1110687478230741</v>
      </c>
      <c r="W13" s="8">
        <v>6.9493032281003275</v>
      </c>
      <c r="X13" s="8">
        <v>6.1285625750151267</v>
      </c>
      <c r="Y13" s="8"/>
      <c r="Z13" s="8">
        <v>4.0544176100658325</v>
      </c>
      <c r="AA13" s="8">
        <v>2.0981367795988173</v>
      </c>
      <c r="AB13" s="8">
        <v>2.8388624497906587</v>
      </c>
      <c r="AC13" s="8">
        <v>6.7696878029237837</v>
      </c>
      <c r="AD13" s="8">
        <v>7.5918207035487475</v>
      </c>
      <c r="AE13" s="8">
        <v>7.5324572762316242</v>
      </c>
      <c r="AF13" s="8">
        <v>5.9395985985180451</v>
      </c>
      <c r="AG13" s="8">
        <v>3.7211006977151837</v>
      </c>
      <c r="AH13" s="8">
        <v>2.4964822733100545</v>
      </c>
      <c r="AI13" s="8">
        <v>11.862148044828842</v>
      </c>
      <c r="AJ13" s="8">
        <v>11.597812242583995</v>
      </c>
    </row>
    <row r="14" spans="1:36">
      <c r="A14" t="s">
        <v>46</v>
      </c>
      <c r="B14" s="8">
        <v>0.8030734768915393</v>
      </c>
      <c r="C14" s="8">
        <v>2.3306197412749876</v>
      </c>
      <c r="D14" s="8">
        <v>1.2981401863083291</v>
      </c>
      <c r="E14" s="8">
        <v>1.0598982215995474</v>
      </c>
      <c r="F14" s="8">
        <v>1.0972636495506711</v>
      </c>
      <c r="G14" s="8">
        <v>0.8351673377262071</v>
      </c>
      <c r="H14" s="8">
        <v>1.7634806971693364</v>
      </c>
      <c r="I14" s="8">
        <v>0.6058835467371102</v>
      </c>
      <c r="J14" s="8">
        <v>0.48677437508537474</v>
      </c>
      <c r="K14" s="8">
        <v>1.0387946810999422</v>
      </c>
      <c r="L14" s="8">
        <v>1.7069976624948449</v>
      </c>
      <c r="M14" s="8"/>
      <c r="N14" s="8">
        <v>0.8030734768915393</v>
      </c>
      <c r="O14" s="8">
        <v>0.59254848695334161</v>
      </c>
      <c r="P14" s="8">
        <v>0.53161346832430267</v>
      </c>
      <c r="Q14" s="8">
        <v>1.1311450684486339</v>
      </c>
      <c r="R14" s="8">
        <v>0.98262878966624145</v>
      </c>
      <c r="S14" s="8">
        <v>1.1121729607056678</v>
      </c>
      <c r="T14" s="8">
        <v>1.5083881745563197</v>
      </c>
      <c r="U14" s="8">
        <v>0.62179866543738749</v>
      </c>
      <c r="V14" s="8">
        <v>0.61369481700875184</v>
      </c>
      <c r="W14" s="8">
        <v>1.1233221871540375</v>
      </c>
      <c r="X14" s="8">
        <v>0.99540373900755674</v>
      </c>
      <c r="Y14" s="8"/>
      <c r="Z14" s="8">
        <v>0.8030734768915393</v>
      </c>
      <c r="AA14" s="8">
        <v>0.49989180273979922</v>
      </c>
      <c r="AB14" s="8">
        <v>0.41566644083494131</v>
      </c>
      <c r="AC14" s="8">
        <v>1.0608015850584853</v>
      </c>
      <c r="AD14" s="8">
        <v>1.143638714841664</v>
      </c>
      <c r="AE14" s="8">
        <v>1.0687246004661979</v>
      </c>
      <c r="AF14" s="8">
        <v>1.0556178789099731</v>
      </c>
      <c r="AG14" s="8">
        <v>0.63523285998371937</v>
      </c>
      <c r="AH14" s="8">
        <v>0.36833504111513088</v>
      </c>
      <c r="AI14" s="8">
        <v>1.8312830059760943</v>
      </c>
      <c r="AJ14" s="8">
        <v>1.9358121404520534</v>
      </c>
    </row>
    <row r="15" spans="1:36">
      <c r="A15" t="s">
        <v>47</v>
      </c>
      <c r="B15" s="8">
        <v>0.65540244182762997</v>
      </c>
      <c r="C15" s="8">
        <v>1.9422765233305612</v>
      </c>
      <c r="D15" s="8">
        <v>1.9310088055286845</v>
      </c>
      <c r="E15" s="8"/>
      <c r="F15" s="8">
        <v>0.47258992208221118</v>
      </c>
      <c r="G15" s="8">
        <v>0.76488766772438632</v>
      </c>
      <c r="H15" s="8">
        <v>1.416815420368688</v>
      </c>
      <c r="I15" s="8"/>
      <c r="J15" s="8">
        <v>0.36793720572329891</v>
      </c>
      <c r="K15" s="8">
        <v>0.91168155296007314</v>
      </c>
      <c r="L15" s="8">
        <v>1.5321474034972924</v>
      </c>
      <c r="M15" s="8"/>
      <c r="N15" s="8">
        <v>0.65540244182762997</v>
      </c>
      <c r="O15" s="8">
        <v>0.68388170148524352</v>
      </c>
      <c r="P15" s="8">
        <v>0.39336364846439725</v>
      </c>
      <c r="Q15" s="8"/>
      <c r="R15" s="8">
        <v>0.30161984488368226</v>
      </c>
      <c r="S15" s="8">
        <v>0.95771396295654432</v>
      </c>
      <c r="T15" s="8">
        <v>1.6455496747140665</v>
      </c>
      <c r="U15" s="8"/>
      <c r="V15" s="8">
        <v>0.17590227217338547</v>
      </c>
      <c r="W15" s="8">
        <v>1.243279064218664</v>
      </c>
      <c r="X15" s="8">
        <v>0.64224201464660768</v>
      </c>
      <c r="Y15" s="8"/>
      <c r="Z15" s="8">
        <v>0.65540244182762997</v>
      </c>
      <c r="AA15" s="8">
        <v>0.20987031274364834</v>
      </c>
      <c r="AB15" s="8">
        <v>0.48621692733074806</v>
      </c>
      <c r="AC15" s="8">
        <v>1.449863508935302</v>
      </c>
      <c r="AD15" s="8">
        <v>0.40108146799419891</v>
      </c>
      <c r="AE15" s="8">
        <v>1.2521541777821552</v>
      </c>
      <c r="AF15" s="8">
        <v>1.1054710490655246</v>
      </c>
      <c r="AG15" s="8">
        <v>0.3653926557133349</v>
      </c>
      <c r="AH15" s="8">
        <v>0.15191554934114299</v>
      </c>
      <c r="AI15" s="8">
        <v>1.9000207884620779</v>
      </c>
      <c r="AJ15" s="8">
        <v>1.3106049845016896</v>
      </c>
    </row>
    <row r="16" spans="1:36">
      <c r="A16" t="s">
        <v>48</v>
      </c>
      <c r="B16" s="8">
        <v>0.87107293067511848</v>
      </c>
      <c r="C16" s="8">
        <v>5.0711177527946942</v>
      </c>
      <c r="D16" s="8"/>
      <c r="E16" s="8">
        <v>1.2176318347426476</v>
      </c>
      <c r="F16" s="8">
        <v>1.0408958391414551</v>
      </c>
      <c r="G16" s="8">
        <v>0.33766356186989738</v>
      </c>
      <c r="H16" s="8">
        <v>0.43288194755337162</v>
      </c>
      <c r="I16" s="8">
        <v>0.53006546552878286</v>
      </c>
      <c r="J16" s="8">
        <v>0.31839836782241221</v>
      </c>
      <c r="K16" s="8"/>
      <c r="L16" s="8">
        <v>1.346127257317645</v>
      </c>
      <c r="M16" s="8"/>
      <c r="N16" s="8">
        <v>0.87107293067511848</v>
      </c>
      <c r="O16" s="8">
        <v>0.24421088351742798</v>
      </c>
      <c r="P16" s="8">
        <v>0.2006892786049248</v>
      </c>
      <c r="Q16" s="8">
        <v>2.8059660544037128</v>
      </c>
      <c r="R16" s="8">
        <v>0.8787794164316004</v>
      </c>
      <c r="S16" s="8">
        <v>0.45176981351678114</v>
      </c>
      <c r="T16" s="8"/>
      <c r="U16" s="8">
        <v>0.4982641832405757</v>
      </c>
      <c r="V16" s="8">
        <v>0.97609928146236513</v>
      </c>
      <c r="W16" s="8">
        <v>0.31614724477285766</v>
      </c>
      <c r="X16" s="8">
        <v>0.30072662383320231</v>
      </c>
      <c r="Y16" s="8"/>
      <c r="Z16" s="8">
        <v>0.87107293067511848</v>
      </c>
      <c r="AA16" s="8">
        <v>0.46994601549265025</v>
      </c>
      <c r="AB16" s="8"/>
      <c r="AC16" s="8">
        <v>0.84445631746730676</v>
      </c>
      <c r="AD16" s="8">
        <v>0.8977604942937637</v>
      </c>
      <c r="AE16" s="8"/>
      <c r="AF16" s="8"/>
      <c r="AG16" s="8">
        <v>0.24091560691850714</v>
      </c>
      <c r="AH16" s="8">
        <v>0.42954100621745134</v>
      </c>
      <c r="AI16" s="8">
        <v>0.33716163588171816</v>
      </c>
      <c r="AJ16" s="8">
        <v>0.45885932583815453</v>
      </c>
    </row>
    <row r="17" spans="1:36">
      <c r="A17" t="s">
        <v>49</v>
      </c>
      <c r="B17" s="8">
        <v>5.8561795023076231</v>
      </c>
      <c r="C17" s="8">
        <v>10.097900627683002</v>
      </c>
      <c r="D17" s="8">
        <v>12.065295361363189</v>
      </c>
      <c r="E17" s="8">
        <v>12.602927753876207</v>
      </c>
      <c r="F17" s="8">
        <v>10.608831177436731</v>
      </c>
      <c r="G17" s="8">
        <v>7.92498563739899</v>
      </c>
      <c r="H17" s="8">
        <v>13.469740748697639</v>
      </c>
      <c r="I17" s="8">
        <v>5.5574865018228854</v>
      </c>
      <c r="J17" s="8">
        <v>5.0567035808920409</v>
      </c>
      <c r="K17" s="8">
        <v>6.930891642895169</v>
      </c>
      <c r="L17" s="8">
        <v>19.634330384036481</v>
      </c>
      <c r="M17" s="8"/>
      <c r="N17" s="8">
        <v>5.8561795023076231</v>
      </c>
      <c r="O17" s="8">
        <v>4.572586301778653</v>
      </c>
      <c r="P17" s="8">
        <v>5.404153830434816</v>
      </c>
      <c r="Q17" s="8">
        <v>11.175172435396734</v>
      </c>
      <c r="R17" s="8">
        <v>10.662696285763095</v>
      </c>
      <c r="S17" s="8">
        <v>11.976213682234681</v>
      </c>
      <c r="T17" s="8">
        <v>13.823784166876708</v>
      </c>
      <c r="U17" s="8">
        <v>5.2780635773171811</v>
      </c>
      <c r="V17" s="8">
        <v>7.7949106683817373</v>
      </c>
      <c r="W17" s="8">
        <v>10.554466755034332</v>
      </c>
      <c r="X17" s="8">
        <v>9.1260132214283711</v>
      </c>
      <c r="Y17" s="8"/>
      <c r="Z17" s="8">
        <v>5.8561795023076231</v>
      </c>
      <c r="AA17" s="8">
        <v>3.4278047956800966</v>
      </c>
      <c r="AB17" s="8">
        <v>3.8801887169748102</v>
      </c>
      <c r="AC17" s="8">
        <v>11.627890189637201</v>
      </c>
      <c r="AD17" s="8">
        <v>12.551729124902817</v>
      </c>
      <c r="AE17" s="8">
        <v>11.117669086432594</v>
      </c>
      <c r="AF17" s="8">
        <v>9.1024178993666727</v>
      </c>
      <c r="AG17" s="8">
        <v>5.6333997904227555</v>
      </c>
      <c r="AH17" s="8">
        <v>4.0309606596173682</v>
      </c>
      <c r="AI17" s="8">
        <v>18.200426997876544</v>
      </c>
      <c r="AJ17" s="8">
        <v>16.432173170153781</v>
      </c>
    </row>
    <row r="18" spans="1:36">
      <c r="A18" t="s">
        <v>50</v>
      </c>
      <c r="B18" s="8">
        <v>7.8235769200307494</v>
      </c>
      <c r="C18" s="8">
        <v>17.165780963067924</v>
      </c>
      <c r="D18" s="8">
        <v>13.219191298665349</v>
      </c>
      <c r="E18" s="8">
        <v>12.605018935225099</v>
      </c>
      <c r="F18" s="8">
        <v>11.131595503935335</v>
      </c>
      <c r="G18" s="8">
        <v>8.104629188409902</v>
      </c>
      <c r="H18" s="8">
        <v>13.304870924816711</v>
      </c>
      <c r="I18" s="8">
        <v>2.501928158249338</v>
      </c>
      <c r="J18" s="8">
        <v>5.111253753691722</v>
      </c>
      <c r="K18" s="8">
        <v>6.9408227836903809</v>
      </c>
      <c r="L18" s="9">
        <v>20.620257052532942</v>
      </c>
      <c r="M18" s="8"/>
      <c r="N18" s="8">
        <v>7.8235769200307494</v>
      </c>
      <c r="O18" s="8">
        <v>5.3910032012745468</v>
      </c>
      <c r="P18" s="8">
        <v>6.0846632622094976</v>
      </c>
      <c r="Q18" s="8">
        <v>13.268056017586789</v>
      </c>
      <c r="R18" s="8">
        <v>12.260638131230785</v>
      </c>
      <c r="S18" s="8">
        <v>11.879909776337206</v>
      </c>
      <c r="T18" s="8">
        <v>13.153695938546475</v>
      </c>
      <c r="U18" s="8">
        <v>6.3157392943325235</v>
      </c>
      <c r="V18" s="8">
        <v>7.9368081817447171</v>
      </c>
      <c r="W18" s="8">
        <v>11.327281065848242</v>
      </c>
      <c r="X18" s="8">
        <v>7.7784174865021898</v>
      </c>
      <c r="Y18" s="8"/>
      <c r="Z18" s="8">
        <v>7.8235769200307494</v>
      </c>
      <c r="AA18" s="8">
        <v>4.0482030783016292</v>
      </c>
      <c r="AB18" s="8">
        <v>4.2911873679270496</v>
      </c>
      <c r="AC18" s="8">
        <v>11.901001506827845</v>
      </c>
      <c r="AD18" s="8">
        <v>13.513969104951654</v>
      </c>
      <c r="AE18" s="8">
        <v>11.158473874873629</v>
      </c>
      <c r="AF18" s="8">
        <v>9.6872058378717512</v>
      </c>
      <c r="AG18" s="8">
        <v>6.1833452598510803</v>
      </c>
      <c r="AH18" s="8">
        <v>4.0140416233371079</v>
      </c>
      <c r="AI18" s="8">
        <v>18.504793467617205</v>
      </c>
      <c r="AJ18" s="8">
        <v>14.400339430558169</v>
      </c>
    </row>
    <row r="19" spans="1:36">
      <c r="A19" t="s">
        <v>51</v>
      </c>
      <c r="B19" s="8">
        <v>0.4989747127853173</v>
      </c>
      <c r="C19" s="8">
        <v>1.2400958518021461</v>
      </c>
      <c r="D19" s="8">
        <v>0.61723409161815579</v>
      </c>
      <c r="E19" s="8">
        <v>0.95781056023397448</v>
      </c>
      <c r="F19" s="8">
        <v>0.83027962029953439</v>
      </c>
      <c r="G19" s="8">
        <v>0.52674752203327824</v>
      </c>
      <c r="H19" s="8">
        <v>0.89490295805845732</v>
      </c>
      <c r="I19" s="8">
        <v>3.7395933516683071</v>
      </c>
      <c r="J19" s="8">
        <v>0.36532038739335276</v>
      </c>
      <c r="K19" s="8">
        <v>0.56593924133806939</v>
      </c>
      <c r="L19" s="8">
        <v>1.2061460909476558</v>
      </c>
      <c r="M19" s="8"/>
      <c r="N19" s="8">
        <v>0.4989747127853173</v>
      </c>
      <c r="O19" s="8">
        <v>0.38996540481062109</v>
      </c>
      <c r="P19" s="8">
        <v>0.35386009063146223</v>
      </c>
      <c r="Q19" s="8">
        <v>0.93444124376636173</v>
      </c>
      <c r="R19" s="8">
        <v>0.59082929496797909</v>
      </c>
      <c r="S19" s="8">
        <v>0.75544999488116837</v>
      </c>
      <c r="T19" s="8">
        <v>0.69325814843713163</v>
      </c>
      <c r="U19" s="8">
        <v>0.25498970323055536</v>
      </c>
      <c r="V19" s="8">
        <v>0.42069249183381352</v>
      </c>
      <c r="W19" s="8">
        <v>0.745008065056043</v>
      </c>
      <c r="X19" s="8">
        <v>0.72941984098042856</v>
      </c>
      <c r="Y19" s="8"/>
      <c r="Z19" s="8">
        <v>0.4989747127853173</v>
      </c>
      <c r="AA19" s="8">
        <v>0.29123042465208998</v>
      </c>
      <c r="AB19" s="8">
        <v>0.16231402530674327</v>
      </c>
      <c r="AC19" s="8">
        <v>0.49895637072026849</v>
      </c>
      <c r="AD19" s="8">
        <v>0.63021236836569583</v>
      </c>
      <c r="AE19" s="8">
        <v>0.59764449513971429</v>
      </c>
      <c r="AF19" s="8">
        <v>0.69194698016653711</v>
      </c>
      <c r="AG19" s="8">
        <v>0.30047610609915015</v>
      </c>
      <c r="AH19" s="8">
        <v>0.29608372749216239</v>
      </c>
      <c r="AI19" s="8">
        <v>1.4332632466754751</v>
      </c>
      <c r="AJ19" s="8">
        <v>1.2282563609653316</v>
      </c>
    </row>
    <row r="20" spans="1:36">
      <c r="A20" t="s">
        <v>52</v>
      </c>
      <c r="B20" s="8"/>
      <c r="C20" s="8"/>
      <c r="D20" s="8"/>
      <c r="E20" s="8">
        <v>0.89750965492846024</v>
      </c>
      <c r="F20" s="8"/>
      <c r="G20" s="8"/>
      <c r="H20" s="8"/>
      <c r="I20" s="8">
        <v>0.27953331463989955</v>
      </c>
      <c r="J20" s="8"/>
      <c r="K20" s="8"/>
      <c r="L20" s="8"/>
      <c r="M20" s="8"/>
      <c r="N20" s="8"/>
      <c r="O20" s="8"/>
      <c r="P20" s="8"/>
      <c r="Q20" s="8">
        <v>0.68704275239364543</v>
      </c>
      <c r="R20" s="8">
        <v>0.15076825027482443</v>
      </c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>
        <v>0.34531382543924888</v>
      </c>
      <c r="AH20" s="8"/>
      <c r="AI20" s="8"/>
      <c r="AJ20" s="8"/>
    </row>
    <row r="21" spans="1:36">
      <c r="A21" t="s">
        <v>53</v>
      </c>
      <c r="B21" s="8">
        <v>0.28732506502807725</v>
      </c>
      <c r="C21" s="8">
        <v>0.77123659433116487</v>
      </c>
      <c r="D21" s="8">
        <v>0.44076507162406497</v>
      </c>
      <c r="E21" s="8">
        <v>0.3946214337300406</v>
      </c>
      <c r="F21" s="8">
        <v>0.40443331980955666</v>
      </c>
      <c r="G21" s="8">
        <v>0.3174602334892801</v>
      </c>
      <c r="H21" s="8">
        <v>0.46469156414253571</v>
      </c>
      <c r="I21" s="8">
        <v>0.20236405793668127</v>
      </c>
      <c r="J21" s="8">
        <v>0.16808915551653858</v>
      </c>
      <c r="K21" s="8">
        <v>0.32953629085828245</v>
      </c>
      <c r="L21" s="8">
        <v>0.71140212269667924</v>
      </c>
      <c r="M21" s="8"/>
      <c r="N21" s="8">
        <v>0.28732506502807725</v>
      </c>
      <c r="O21" s="8">
        <v>0.27812203139422553</v>
      </c>
      <c r="P21" s="8">
        <v>0.19682004714363782</v>
      </c>
      <c r="Q21" s="8">
        <v>0.3612336831844864</v>
      </c>
      <c r="R21" s="8">
        <v>0.28863615260661901</v>
      </c>
      <c r="S21" s="8">
        <v>0.45475499750312964</v>
      </c>
      <c r="T21" s="8">
        <v>0.57385420092307082</v>
      </c>
      <c r="U21" s="8">
        <v>0.23968415449881308</v>
      </c>
      <c r="V21" s="8">
        <v>0.24533757838860257</v>
      </c>
      <c r="W21" s="8">
        <v>0.42031824977123949</v>
      </c>
      <c r="X21" s="8">
        <v>0.51644700210474104</v>
      </c>
      <c r="Y21" s="8"/>
      <c r="Z21" s="8">
        <v>0.28732506502807725</v>
      </c>
      <c r="AA21" s="8">
        <v>0.1743593483480092</v>
      </c>
      <c r="AB21" s="8">
        <v>0.1394951759572898</v>
      </c>
      <c r="AC21" s="8">
        <v>0.33179569676814763</v>
      </c>
      <c r="AD21" s="8">
        <v>0.41250459981426019</v>
      </c>
      <c r="AE21" s="8">
        <v>0.38712227017874157</v>
      </c>
      <c r="AF21" s="8">
        <v>0.37417171046609704</v>
      </c>
      <c r="AG21" s="8">
        <v>0.21822686886539372</v>
      </c>
      <c r="AH21" s="8">
        <v>0.16786742483651437</v>
      </c>
      <c r="AI21" s="8">
        <v>0.56092392504118438</v>
      </c>
      <c r="AJ21" s="8">
        <v>0.68277522509551836</v>
      </c>
    </row>
    <row r="22" spans="1:36">
      <c r="A22" t="s">
        <v>54</v>
      </c>
      <c r="B22" s="8"/>
      <c r="C22" s="8"/>
      <c r="D22" s="8">
        <v>1.1082860926608233</v>
      </c>
      <c r="E22" s="8"/>
      <c r="F22" s="8"/>
      <c r="G22" s="8"/>
      <c r="H22" s="8"/>
      <c r="I22" s="8">
        <v>0.16321384390361821</v>
      </c>
      <c r="J22" s="8"/>
      <c r="K22" s="8"/>
      <c r="L22" s="8"/>
      <c r="M22" s="8"/>
      <c r="N22" s="8"/>
      <c r="O22" s="8"/>
      <c r="P22" s="8"/>
      <c r="Q22" s="8">
        <v>1.2692882376993553</v>
      </c>
      <c r="R22" s="8"/>
      <c r="S22" s="8"/>
      <c r="T22" s="8">
        <v>1.6290439216550938</v>
      </c>
      <c r="U22" s="8"/>
      <c r="V22" s="8"/>
      <c r="W22" s="8">
        <v>0.83078461610552679</v>
      </c>
      <c r="X22" s="8"/>
      <c r="Y22" s="8"/>
      <c r="Z22" s="8">
        <v>0</v>
      </c>
      <c r="AA22" s="8">
        <v>0</v>
      </c>
      <c r="AB22" s="8">
        <v>0.6476209323922415</v>
      </c>
      <c r="AC22" s="8"/>
      <c r="AD22" s="8"/>
      <c r="AE22" s="8">
        <v>0.49996495489977261</v>
      </c>
      <c r="AF22" s="8">
        <v>0.37716270445481453</v>
      </c>
      <c r="AG22" s="8">
        <v>0.43172482272989887</v>
      </c>
      <c r="AH22" s="8"/>
      <c r="AI22" s="8"/>
      <c r="AJ22" s="8"/>
    </row>
    <row r="23" spans="1:36">
      <c r="A23" t="s">
        <v>55</v>
      </c>
      <c r="B23" s="8"/>
      <c r="C23" s="8">
        <v>10.815745152835886</v>
      </c>
      <c r="D23" s="8">
        <v>4.5931573854403194</v>
      </c>
      <c r="E23" s="8">
        <v>1.6984558341253966</v>
      </c>
      <c r="F23" s="8">
        <v>2.3045800492387118</v>
      </c>
      <c r="G23" s="8">
        <v>1.6109037634473775</v>
      </c>
      <c r="H23" s="8">
        <v>3.0388286195092054</v>
      </c>
      <c r="I23" s="8">
        <v>1.3077998845780883</v>
      </c>
      <c r="J23" s="8">
        <v>1.0943792696205172</v>
      </c>
      <c r="K23" s="8">
        <v>1.6478469744180955</v>
      </c>
      <c r="L23" s="8">
        <v>2.9457704882533031</v>
      </c>
      <c r="M23" s="8"/>
      <c r="N23" s="8"/>
      <c r="O23" s="8">
        <v>2.6676178064397345</v>
      </c>
      <c r="P23" s="8">
        <v>1.0813810231831962</v>
      </c>
      <c r="Q23" s="8">
        <v>0.87073676415546963</v>
      </c>
      <c r="R23" s="8">
        <v>2.1693071163660171</v>
      </c>
      <c r="S23" s="8">
        <v>2.3141102139514662</v>
      </c>
      <c r="T23" s="8">
        <v>3.1939821519843514</v>
      </c>
      <c r="U23" s="8">
        <v>1.0184125656848226</v>
      </c>
      <c r="V23" s="8">
        <v>1.9071475754034459</v>
      </c>
      <c r="W23" s="8">
        <v>2.3361305631826439</v>
      </c>
      <c r="X23" s="8">
        <v>2.4089209054588232</v>
      </c>
      <c r="Y23" s="8"/>
      <c r="Z23" s="8">
        <v>0</v>
      </c>
      <c r="AA23" s="8">
        <v>2.6090661506093418</v>
      </c>
      <c r="AB23" s="8">
        <v>2.4299936020000477</v>
      </c>
      <c r="AC23" s="8">
        <v>2.4105340508757109</v>
      </c>
      <c r="AD23" s="8">
        <v>2.6223240324498938</v>
      </c>
      <c r="AE23" s="8">
        <v>2.2100419736636363</v>
      </c>
      <c r="AF23" s="8">
        <v>1.8806838235027945</v>
      </c>
      <c r="AG23" s="8">
        <v>1.4211042021783142</v>
      </c>
      <c r="AH23" s="8">
        <v>0.70981787245909533</v>
      </c>
      <c r="AI23" s="8">
        <v>3.6381995390607105</v>
      </c>
      <c r="AJ23" s="8">
        <v>4.2578329024345258</v>
      </c>
    </row>
    <row r="24" spans="1:36">
      <c r="A24" t="s">
        <v>56</v>
      </c>
      <c r="B24" s="8">
        <v>5.1490927795663257</v>
      </c>
      <c r="C24" s="8">
        <v>12.552148507915328</v>
      </c>
      <c r="D24" s="8">
        <v>8.5575817281318862</v>
      </c>
      <c r="E24" s="8">
        <v>8.8706231580067545</v>
      </c>
      <c r="F24" s="8">
        <v>8.2342914842662491</v>
      </c>
      <c r="G24" s="8">
        <v>5.9380457889151899</v>
      </c>
      <c r="H24" s="8">
        <v>10.339596928890238</v>
      </c>
      <c r="I24" s="8">
        <v>4.4117870838994353</v>
      </c>
      <c r="J24" s="8">
        <v>3.6996822789452608</v>
      </c>
      <c r="K24" s="8">
        <v>6.8010410972913</v>
      </c>
      <c r="L24" s="8">
        <v>11.744354496133251</v>
      </c>
      <c r="M24" s="8"/>
      <c r="N24" s="8">
        <v>5.1490927795663257</v>
      </c>
      <c r="O24" s="8">
        <v>3.8249351483667371</v>
      </c>
      <c r="P24" s="8">
        <v>3.7294131945466358</v>
      </c>
      <c r="Q24" s="8">
        <v>7.1822327957716459</v>
      </c>
      <c r="R24" s="8">
        <v>7.5409353838084128</v>
      </c>
      <c r="S24" s="8">
        <v>8.3025673131815676</v>
      </c>
      <c r="T24" s="8">
        <v>12.601059397743661</v>
      </c>
      <c r="U24" s="8">
        <v>3.8951648125814726</v>
      </c>
      <c r="V24" s="8">
        <v>6.229482301411398</v>
      </c>
      <c r="W24" s="8">
        <v>8.9302514619362245</v>
      </c>
      <c r="X24" s="8">
        <v>8.6310744592567428</v>
      </c>
      <c r="Y24" s="8"/>
      <c r="Z24" s="8">
        <v>5.1490927795663257</v>
      </c>
      <c r="AA24" s="8">
        <v>3.2712456741691711</v>
      </c>
      <c r="AB24" s="8">
        <v>2.7980680552145056</v>
      </c>
      <c r="AC24" s="8">
        <v>7.6795007692553687</v>
      </c>
      <c r="AD24" s="8">
        <v>8.4373630931267183</v>
      </c>
      <c r="AE24" s="8">
        <v>8.5097714563500499</v>
      </c>
      <c r="AF24" s="8">
        <v>7.2442804852919691</v>
      </c>
      <c r="AG24" s="8">
        <v>4.7779427134207157</v>
      </c>
      <c r="AH24" s="8">
        <v>2.986758961654405</v>
      </c>
      <c r="AI24" s="8">
        <v>12.954075043894225</v>
      </c>
      <c r="AJ24" s="8">
        <v>15.080764193252048</v>
      </c>
    </row>
    <row r="25" spans="1:36">
      <c r="A25" t="s">
        <v>57</v>
      </c>
      <c r="B25" s="8">
        <v>5.7311910947396738</v>
      </c>
      <c r="C25" s="8">
        <v>6.1426842802602968</v>
      </c>
      <c r="D25" s="8">
        <v>8.0924239934181088</v>
      </c>
      <c r="E25" s="8">
        <v>8.5957253388327359</v>
      </c>
      <c r="F25" s="8">
        <v>7.7988739175181623</v>
      </c>
      <c r="G25" s="8">
        <v>5.7010442649494841</v>
      </c>
      <c r="H25" s="8">
        <v>9.4629987513607077</v>
      </c>
      <c r="I25" s="8">
        <v>0.27220113248473632</v>
      </c>
      <c r="J25" s="8">
        <v>1.8210142042476365</v>
      </c>
      <c r="K25" s="8">
        <v>5.2655831897116494</v>
      </c>
      <c r="L25" s="8">
        <v>10.347442600093434</v>
      </c>
      <c r="M25" s="8"/>
      <c r="N25" s="8">
        <v>5.7311910947396738</v>
      </c>
      <c r="O25" s="8"/>
      <c r="P25" s="8">
        <v>2.692087490511621</v>
      </c>
      <c r="Q25" s="8">
        <v>6.9824936655377812</v>
      </c>
      <c r="R25" s="8">
        <v>6.9809095256817804</v>
      </c>
      <c r="S25" s="8">
        <v>8.4036181190297583</v>
      </c>
      <c r="T25" s="8">
        <v>10.424716322771683</v>
      </c>
      <c r="U25" s="8">
        <v>3.3418843827642086</v>
      </c>
      <c r="V25" s="8">
        <v>5.6079177979634247</v>
      </c>
      <c r="W25" s="8">
        <v>7.4928990907586099</v>
      </c>
      <c r="X25" s="8">
        <v>7.8348954770295585</v>
      </c>
      <c r="Y25" s="8"/>
      <c r="Z25" s="8">
        <v>5.7311910947396738</v>
      </c>
      <c r="AA25" s="8"/>
      <c r="AB25" s="8">
        <v>1.0384929345066842</v>
      </c>
      <c r="AC25" s="8">
        <v>7.7610094247250609</v>
      </c>
      <c r="AD25" s="8">
        <v>8.3091578635146099</v>
      </c>
      <c r="AE25" s="8">
        <v>7.3847416546882272</v>
      </c>
      <c r="AF25" s="8">
        <v>6.1914482068758518</v>
      </c>
      <c r="AG25" s="8">
        <v>3.8215789032010465</v>
      </c>
      <c r="AH25" s="8">
        <v>2.3698841052657498</v>
      </c>
      <c r="AI25" s="8">
        <v>11.678586524575355</v>
      </c>
      <c r="AJ25" s="8">
        <v>12.309947332049846</v>
      </c>
    </row>
    <row r="26" spans="1:36">
      <c r="A26" t="s">
        <v>58</v>
      </c>
      <c r="B26" s="8">
        <v>1.8808040561028947</v>
      </c>
      <c r="C26" s="8">
        <v>4.5610505623902018</v>
      </c>
      <c r="D26" s="8">
        <v>5.3903853568851563</v>
      </c>
      <c r="E26" s="8">
        <v>5.6520991449080329</v>
      </c>
      <c r="F26" s="8">
        <v>5.8792504458950745</v>
      </c>
      <c r="G26" s="8">
        <v>4.9879887482353418</v>
      </c>
      <c r="H26" s="8">
        <v>7.8378158599885106</v>
      </c>
      <c r="I26" s="8">
        <v>3.2827871134944493</v>
      </c>
      <c r="J26" s="8">
        <v>2.8263080762130288</v>
      </c>
      <c r="K26" s="8">
        <v>4.8637412373382967</v>
      </c>
      <c r="L26" s="8">
        <v>8.7450126950902227</v>
      </c>
      <c r="M26" s="8"/>
      <c r="N26" s="8">
        <v>1.8808040561028947</v>
      </c>
      <c r="O26" s="8">
        <v>1.4816266991804121</v>
      </c>
      <c r="P26" s="8">
        <v>2.8696080426428732</v>
      </c>
      <c r="Q26" s="8">
        <v>6.0281350718982054</v>
      </c>
      <c r="R26" s="8">
        <v>6.7282243488184017</v>
      </c>
      <c r="S26" s="8">
        <v>6.798285361716764</v>
      </c>
      <c r="T26" s="8">
        <v>7.674758932431712</v>
      </c>
      <c r="U26" s="8">
        <v>3.4820213455903137</v>
      </c>
      <c r="V26" s="8">
        <v>4.5634947928094949</v>
      </c>
      <c r="W26" s="8">
        <v>5.9133275179123368</v>
      </c>
      <c r="X26" s="8">
        <v>6.2909087959326593</v>
      </c>
      <c r="Y26" s="8"/>
      <c r="Z26" s="8">
        <v>1.8808040561028947</v>
      </c>
      <c r="AA26" s="8">
        <v>1.1639584320620397</v>
      </c>
      <c r="AB26" s="8">
        <v>1.9159463187472694</v>
      </c>
      <c r="AC26" s="8">
        <v>5.3337675376217728</v>
      </c>
      <c r="AD26" s="8">
        <v>6.9217102144717551</v>
      </c>
      <c r="AE26" s="8">
        <v>5.9213310526311744</v>
      </c>
      <c r="AF26" s="8">
        <v>5.0851973910402748</v>
      </c>
      <c r="AG26" s="8">
        <v>3.0990468004405636</v>
      </c>
      <c r="AH26" s="8">
        <v>2.0377371241726516</v>
      </c>
      <c r="AI26" s="8">
        <v>9.7343392695244955</v>
      </c>
      <c r="AJ26" s="8">
        <v>10.673004744377321</v>
      </c>
    </row>
    <row r="27" spans="1:36">
      <c r="A27" t="s">
        <v>59</v>
      </c>
      <c r="B27" s="8">
        <v>0.24416229364322023</v>
      </c>
      <c r="C27" s="8">
        <v>0.61152642023717652</v>
      </c>
      <c r="D27" s="8">
        <v>0.34311440582902725</v>
      </c>
      <c r="E27" s="8">
        <v>0.29330364377632923</v>
      </c>
      <c r="F27" s="8">
        <v>0.29142896111849281</v>
      </c>
      <c r="G27" s="8">
        <v>0.26889944006576094</v>
      </c>
      <c r="H27" s="8">
        <v>0.30957770039330229</v>
      </c>
      <c r="I27" s="8">
        <v>0.18641601514065964</v>
      </c>
      <c r="J27" s="8">
        <v>0.13883781864840794</v>
      </c>
      <c r="K27" s="8">
        <v>0.17386731074950718</v>
      </c>
      <c r="L27" s="8">
        <v>0.46729956198927886</v>
      </c>
      <c r="M27" s="8"/>
      <c r="N27" s="8">
        <v>0.24416229364322023</v>
      </c>
      <c r="O27" s="8">
        <v>0.13094464188908556</v>
      </c>
      <c r="P27" s="8">
        <v>0.14611828063009127</v>
      </c>
      <c r="Q27" s="8">
        <v>0.23873475133995431</v>
      </c>
      <c r="R27" s="8">
        <v>0.23741945474647744</v>
      </c>
      <c r="S27" s="8">
        <v>0.38025185093707992</v>
      </c>
      <c r="T27" s="8">
        <v>0.45021304709256127</v>
      </c>
      <c r="U27" s="8">
        <v>0.16644021854821642</v>
      </c>
      <c r="V27" s="8">
        <v>0.16219868826143577</v>
      </c>
      <c r="W27" s="8">
        <v>0.27663400288886708</v>
      </c>
      <c r="X27" s="8">
        <v>0.19794710303946747</v>
      </c>
      <c r="Y27" s="8"/>
      <c r="Z27" s="8">
        <v>0.24416229364322023</v>
      </c>
      <c r="AA27" s="8">
        <v>0.12261865002013098</v>
      </c>
      <c r="AB27" s="8">
        <v>0.11233227515674249</v>
      </c>
      <c r="AC27" s="8">
        <v>0.23522078705441068</v>
      </c>
      <c r="AD27" s="8">
        <v>0.24755056863761624</v>
      </c>
      <c r="AE27" s="8">
        <v>0.32488059187336349</v>
      </c>
      <c r="AF27" s="8">
        <v>0.21996969015722848</v>
      </c>
      <c r="AG27" s="8">
        <v>0.1849785998708022</v>
      </c>
      <c r="AH27" s="8">
        <v>0.10593938219664317</v>
      </c>
      <c r="AI27" s="8">
        <v>0.43504773059342516</v>
      </c>
      <c r="AJ27" s="8">
        <v>0.33673669223070996</v>
      </c>
    </row>
    <row r="28" spans="1:36">
      <c r="A28" t="s">
        <v>60</v>
      </c>
      <c r="B28" s="8">
        <v>0.11474829476469543</v>
      </c>
      <c r="C28" s="8">
        <v>0.20917903996781068</v>
      </c>
      <c r="D28" s="8">
        <v>0.17798508839365546</v>
      </c>
      <c r="E28" s="8">
        <v>0.16679173295678093</v>
      </c>
      <c r="F28" s="8">
        <v>0.20277178693775877</v>
      </c>
      <c r="G28" s="8">
        <v>0.25895107017660218</v>
      </c>
      <c r="H28" s="8">
        <v>0.39897143072859509</v>
      </c>
      <c r="I28" s="8">
        <v>0.16425399358605003</v>
      </c>
      <c r="J28" s="8">
        <v>0.13427767363960919</v>
      </c>
      <c r="K28" s="8">
        <v>0.24806313299057259</v>
      </c>
      <c r="L28" s="8">
        <v>0.60161729254296992</v>
      </c>
      <c r="M28" s="8"/>
      <c r="N28" s="8">
        <v>0.11474829476469543</v>
      </c>
      <c r="O28" s="8">
        <v>5.8484212588754171E-2</v>
      </c>
      <c r="P28" s="8">
        <v>6.6336430399251856E-2</v>
      </c>
      <c r="Q28" s="8">
        <v>0.12522791494626989</v>
      </c>
      <c r="R28" s="8">
        <v>0.14672671122939582</v>
      </c>
      <c r="S28" s="8">
        <v>0.23990148773600461</v>
      </c>
      <c r="T28" s="8">
        <v>0.2681146383029554</v>
      </c>
      <c r="U28" s="8">
        <v>8.7878385538726747E-2</v>
      </c>
      <c r="V28" s="8">
        <v>0.14401507525634791</v>
      </c>
      <c r="W28" s="8">
        <v>0.27337111581499746</v>
      </c>
      <c r="X28" s="8">
        <v>0.24011948321992879</v>
      </c>
      <c r="Y28" s="8"/>
      <c r="Z28" s="8">
        <v>0.11474829476469543</v>
      </c>
      <c r="AA28" s="8">
        <v>4.6836947912581972E-2</v>
      </c>
      <c r="AB28" s="8">
        <v>4.9729415484895394E-2</v>
      </c>
      <c r="AC28" s="8">
        <v>0.13290677943924156</v>
      </c>
      <c r="AD28" s="8">
        <v>0.1570069292068785</v>
      </c>
      <c r="AE28" s="8">
        <v>0.21447158332047075</v>
      </c>
      <c r="AF28" s="8">
        <v>0.22914753594765402</v>
      </c>
      <c r="AG28" s="8">
        <v>0.1124827650625569</v>
      </c>
      <c r="AH28" s="8">
        <v>0.11481380393466656</v>
      </c>
      <c r="AI28" s="8">
        <v>0.48978564069752978</v>
      </c>
      <c r="AJ28" s="8">
        <v>0.34551358721801456</v>
      </c>
    </row>
    <row r="29" spans="1:36">
      <c r="A29" t="s">
        <v>63</v>
      </c>
      <c r="B29" s="10">
        <v>0.21326714285714285</v>
      </c>
      <c r="C29" s="10" t="s">
        <v>62</v>
      </c>
      <c r="D29" s="10">
        <v>0.30893127196593434</v>
      </c>
      <c r="E29" s="10">
        <v>0.44280861540991884</v>
      </c>
      <c r="F29" s="10">
        <v>6.1910404718312266E-2</v>
      </c>
      <c r="G29" s="10">
        <v>0.12229973008367473</v>
      </c>
      <c r="H29" s="10">
        <v>6.4077892663120459E-2</v>
      </c>
      <c r="I29" s="10">
        <v>3.6606737915336495E-3</v>
      </c>
      <c r="J29" s="10">
        <v>3.3598709176057761E-3</v>
      </c>
      <c r="K29" s="10">
        <v>7.3729562442400969E-3</v>
      </c>
      <c r="L29" s="10">
        <v>7.3982644988381349E-2</v>
      </c>
      <c r="M29" s="10"/>
      <c r="N29" s="10">
        <v>0.21326714285714285</v>
      </c>
      <c r="O29" s="10" t="s">
        <v>62</v>
      </c>
      <c r="P29" s="10">
        <v>3.7931034482758627E-2</v>
      </c>
      <c r="Q29" s="10">
        <v>1.3072215428265402E-2</v>
      </c>
      <c r="R29" s="10">
        <v>0.15703000681571805</v>
      </c>
      <c r="S29" s="10">
        <v>0.31529277194766253</v>
      </c>
      <c r="T29" s="10">
        <v>0.12568337263081558</v>
      </c>
      <c r="U29" s="10">
        <v>8.8358232953758678E-2</v>
      </c>
      <c r="V29" s="10">
        <v>9.0749019015261036E-3</v>
      </c>
      <c r="W29" s="10">
        <v>1.8854626029743221E-2</v>
      </c>
      <c r="X29" s="10">
        <v>3.2082363944191637E-2</v>
      </c>
      <c r="Y29" s="10"/>
      <c r="Z29" s="10">
        <v>0.21326714285714285</v>
      </c>
      <c r="AA29" s="10" t="s">
        <v>62</v>
      </c>
      <c r="AB29" s="10">
        <v>2.2298926359840456E-2</v>
      </c>
      <c r="AC29" s="10">
        <v>1.1449654914310917E-2</v>
      </c>
      <c r="AD29" s="10">
        <v>0.48106060181554294</v>
      </c>
      <c r="AE29" s="10">
        <v>0.12753872190113252</v>
      </c>
      <c r="AF29" s="10">
        <v>0.2323073558498418</v>
      </c>
      <c r="AG29" s="10">
        <v>0.26927361034581493</v>
      </c>
      <c r="AH29" s="10">
        <v>8.1910587042385904E-3</v>
      </c>
      <c r="AI29" s="10">
        <v>7.8594811075563056E-3</v>
      </c>
      <c r="AJ29" s="10">
        <v>0.13504126623350862</v>
      </c>
    </row>
    <row r="30" spans="1:36">
      <c r="A30" t="s">
        <v>61</v>
      </c>
      <c r="B30" s="10">
        <v>0.24508785714285716</v>
      </c>
      <c r="C30" s="10" t="s">
        <v>62</v>
      </c>
      <c r="D30" s="10">
        <v>0.35506777978635445</v>
      </c>
      <c r="E30" s="10">
        <v>0.25022774691549482</v>
      </c>
      <c r="F30" s="10">
        <v>0.15523193204241725</v>
      </c>
      <c r="G30" s="10">
        <v>0.18808214090721384</v>
      </c>
      <c r="H30" s="10">
        <v>0.18875773324419251</v>
      </c>
      <c r="I30" s="10">
        <v>5.4435886555801042E-3</v>
      </c>
      <c r="J30" s="10">
        <v>5.8818171589680515E-2</v>
      </c>
      <c r="K30" s="10">
        <v>4.2804453827722154E-2</v>
      </c>
      <c r="L30" s="10">
        <v>6.7553963937278555E-2</v>
      </c>
      <c r="M30" s="10"/>
      <c r="N30" s="10">
        <v>0.24508785714285716</v>
      </c>
      <c r="O30" s="10" t="s">
        <v>62</v>
      </c>
      <c r="P30" s="10">
        <v>9.3103448275862075E-2</v>
      </c>
      <c r="Q30" s="10">
        <v>0</v>
      </c>
      <c r="R30" s="10">
        <v>0.36569716991407275</v>
      </c>
      <c r="S30" s="10">
        <v>0.72900028768256431</v>
      </c>
      <c r="T30" s="10">
        <v>0.2699819548885482</v>
      </c>
      <c r="U30" s="10">
        <v>0.41791009683485603</v>
      </c>
      <c r="V30" s="10">
        <v>4.9431272069423972E-2</v>
      </c>
      <c r="W30" s="10">
        <v>2.3537334427308682E-2</v>
      </c>
      <c r="X30" s="10">
        <v>3.6766003014139376E-2</v>
      </c>
      <c r="Y30" s="10"/>
      <c r="Z30" s="10">
        <v>0.24508785714285716</v>
      </c>
      <c r="AA30" s="10" t="s">
        <v>62</v>
      </c>
      <c r="AB30" s="10">
        <v>2.0092008824893509E-2</v>
      </c>
      <c r="AC30" s="10">
        <v>0</v>
      </c>
      <c r="AD30" s="10">
        <v>0.57178538480001773</v>
      </c>
      <c r="AE30" s="10">
        <v>0.24161925068359935</v>
      </c>
      <c r="AF30" s="10">
        <v>0.82038742532272979</v>
      </c>
      <c r="AG30" s="10">
        <v>0.75912409341059373</v>
      </c>
      <c r="AH30" s="10">
        <v>3.9341714945103849E-2</v>
      </c>
      <c r="AI30" s="10">
        <v>1.2432850420212133E-2</v>
      </c>
      <c r="AJ30" s="10">
        <v>0.19411017265710562</v>
      </c>
    </row>
    <row r="31" spans="1:36">
      <c r="A31" s="11" t="s">
        <v>64</v>
      </c>
      <c r="B31" s="12">
        <v>0.18987142857142858</v>
      </c>
      <c r="C31" s="12" t="s">
        <v>62</v>
      </c>
      <c r="D31" s="12">
        <v>7.7594902950535047E-2</v>
      </c>
      <c r="E31" s="12">
        <v>8.3818561197401484E-2</v>
      </c>
      <c r="F31" s="12">
        <v>0.13681986998860043</v>
      </c>
      <c r="G31" s="12">
        <v>0.1532200278059348</v>
      </c>
      <c r="H31" s="12">
        <v>6.3944199671123775E-2</v>
      </c>
      <c r="I31" s="12"/>
      <c r="J31" s="12">
        <v>1.3250609417039262E-2</v>
      </c>
      <c r="K31" s="12">
        <v>5.0430579459055679E-2</v>
      </c>
      <c r="L31" s="12">
        <v>0.27123925347291078</v>
      </c>
      <c r="M31" s="12"/>
      <c r="N31" s="12">
        <v>0.18987142857142858</v>
      </c>
      <c r="O31" s="12" t="s">
        <v>62</v>
      </c>
      <c r="P31" s="12">
        <v>1.5517241379310346E-2</v>
      </c>
      <c r="Q31" s="12">
        <v>1.7624529198817931E-2</v>
      </c>
      <c r="R31" s="12">
        <v>0.15515503291281577</v>
      </c>
      <c r="S31" s="12">
        <v>0.18676692319282118</v>
      </c>
      <c r="T31" s="12">
        <v>0.11455787843224392</v>
      </c>
      <c r="U31" s="12">
        <v>5.1958921506187666E-2</v>
      </c>
      <c r="V31" s="12">
        <v>1.5412439762812459E-2</v>
      </c>
      <c r="W31" s="12">
        <v>3.5788816522163848E-2</v>
      </c>
      <c r="X31" s="12">
        <v>0.2110950166440268</v>
      </c>
      <c r="Y31" s="12"/>
      <c r="Z31" s="12">
        <v>0.18987142857142858</v>
      </c>
      <c r="AA31" s="12" t="s">
        <v>62</v>
      </c>
      <c r="AB31" s="12">
        <v>8.0268984637593931E-3</v>
      </c>
      <c r="AC31" s="12">
        <v>3.5524453230073021E-2</v>
      </c>
      <c r="AD31" s="12">
        <v>0.14123053780414424</v>
      </c>
      <c r="AE31" s="12">
        <v>6.8294338974956556E-2</v>
      </c>
      <c r="AF31" s="12">
        <v>0.17733414797722355</v>
      </c>
      <c r="AG31" s="12">
        <v>3.632318058221691E-2</v>
      </c>
      <c r="AH31" s="12">
        <v>6.8724976148192103E-3</v>
      </c>
      <c r="AI31" s="12">
        <v>6.5676325652038819E-2</v>
      </c>
      <c r="AJ31" s="12">
        <v>0.29513620993658879</v>
      </c>
    </row>
    <row r="33" spans="1:36">
      <c r="A33" t="s">
        <v>65</v>
      </c>
      <c r="B33" s="1">
        <f>SUM(B5:B28)</f>
        <v>40.532311179947158</v>
      </c>
      <c r="C33" s="1">
        <f t="shared" ref="C33:AJ33" si="0">SUM(C5:C28)</f>
        <v>103.29647058883056</v>
      </c>
      <c r="D33" s="1">
        <f t="shared" si="0"/>
        <v>80.240373742169041</v>
      </c>
      <c r="E33" s="1">
        <f t="shared" si="0"/>
        <v>70.475533678862689</v>
      </c>
      <c r="F33" s="1">
        <f t="shared" si="0"/>
        <v>65.248038486145688</v>
      </c>
      <c r="G33" s="1">
        <f t="shared" si="0"/>
        <v>50.765686462304089</v>
      </c>
      <c r="H33" s="1">
        <f t="shared" si="0"/>
        <v>86.39115130342509</v>
      </c>
      <c r="I33" s="1">
        <f t="shared" si="0"/>
        <v>31.76229565007522</v>
      </c>
      <c r="J33" s="1">
        <f t="shared" si="0"/>
        <v>29.500892839046873</v>
      </c>
      <c r="K33" s="1">
        <f t="shared" si="0"/>
        <v>51.086158932541586</v>
      </c>
      <c r="L33" s="1">
        <f t="shared" si="0"/>
        <v>106.38151288713111</v>
      </c>
      <c r="M33" s="1"/>
      <c r="N33" s="1">
        <f t="shared" si="0"/>
        <v>40.532311179947158</v>
      </c>
      <c r="O33" s="1">
        <f t="shared" si="0"/>
        <v>29.039080810161547</v>
      </c>
      <c r="P33" s="1">
        <f t="shared" si="0"/>
        <v>32.792440633981059</v>
      </c>
      <c r="Q33" s="1">
        <f t="shared" si="0"/>
        <v>69.205591186734864</v>
      </c>
      <c r="R33" s="1">
        <f t="shared" si="0"/>
        <v>65.328609155324031</v>
      </c>
      <c r="S33" s="1">
        <f t="shared" si="0"/>
        <v>72.673058241460382</v>
      </c>
      <c r="T33" s="1">
        <f t="shared" si="0"/>
        <v>91.692251642547021</v>
      </c>
      <c r="U33" s="1">
        <f t="shared" si="0"/>
        <v>34.235953151121933</v>
      </c>
      <c r="V33" s="1">
        <f t="shared" si="0"/>
        <v>48.461005733598618</v>
      </c>
      <c r="W33" s="1">
        <f t="shared" si="0"/>
        <v>68.500041304058854</v>
      </c>
      <c r="X33" s="1">
        <f t="shared" si="0"/>
        <v>61.724567654124236</v>
      </c>
      <c r="Y33" s="1"/>
      <c r="Z33" s="1">
        <f t="shared" si="0"/>
        <v>40.532311179947158</v>
      </c>
      <c r="AA33" s="1">
        <f t="shared" si="0"/>
        <v>23.39122629920324</v>
      </c>
      <c r="AB33" s="1">
        <f t="shared" si="0"/>
        <v>25.875980255224167</v>
      </c>
      <c r="AC33" s="1">
        <f t="shared" si="0"/>
        <v>66.320387543814732</v>
      </c>
      <c r="AD33" s="1">
        <f t="shared" si="0"/>
        <v>74.649338592825032</v>
      </c>
      <c r="AE33" s="1">
        <f t="shared" si="0"/>
        <v>68.551126423604416</v>
      </c>
      <c r="AF33" s="1">
        <f t="shared" si="0"/>
        <v>57.991729820203346</v>
      </c>
      <c r="AG33" s="1">
        <f t="shared" si="0"/>
        <v>36.931446289475929</v>
      </c>
      <c r="AH33" s="1">
        <f t="shared" si="0"/>
        <v>23.819774866152326</v>
      </c>
      <c r="AI33" s="1">
        <f t="shared" si="0"/>
        <v>108.92774003958338</v>
      </c>
      <c r="AJ33" s="1">
        <f t="shared" si="0"/>
        <v>108.09256087903829</v>
      </c>
    </row>
    <row r="34" spans="1:36">
      <c r="A34" t="s">
        <v>66</v>
      </c>
      <c r="B34" s="13">
        <f>SUM(B29:B31)</f>
        <v>0.64822642857142854</v>
      </c>
      <c r="C34" s="13"/>
      <c r="D34" s="13">
        <f t="shared" ref="D34:AJ34" si="1">SUM(D29:D31)</f>
        <v>0.74159395470282385</v>
      </c>
      <c r="E34" s="13">
        <f t="shared" si="1"/>
        <v>0.77685492352281516</v>
      </c>
      <c r="F34" s="13">
        <f t="shared" si="1"/>
        <v>0.35396220674932999</v>
      </c>
      <c r="G34" s="13">
        <f t="shared" si="1"/>
        <v>0.46360189879682334</v>
      </c>
      <c r="H34" s="13">
        <f t="shared" si="1"/>
        <v>0.31677982557843676</v>
      </c>
      <c r="I34" s="13">
        <f t="shared" si="1"/>
        <v>9.1042624471137541E-3</v>
      </c>
      <c r="J34" s="13">
        <f t="shared" si="1"/>
        <v>7.542865192432556E-2</v>
      </c>
      <c r="K34" s="13">
        <f t="shared" si="1"/>
        <v>0.10060798953101793</v>
      </c>
      <c r="L34" s="13">
        <f t="shared" si="1"/>
        <v>0.41277586239857067</v>
      </c>
      <c r="M34" s="13"/>
      <c r="N34" s="13">
        <f t="shared" si="1"/>
        <v>0.64822642857142854</v>
      </c>
      <c r="O34" s="13"/>
      <c r="P34" s="13">
        <f t="shared" si="1"/>
        <v>0.14655172413793105</v>
      </c>
      <c r="Q34" s="13">
        <f t="shared" si="1"/>
        <v>3.0696744627083335E-2</v>
      </c>
      <c r="R34" s="13">
        <f t="shared" si="1"/>
        <v>0.67788220964260648</v>
      </c>
      <c r="S34" s="13">
        <f t="shared" si="1"/>
        <v>1.231059982823048</v>
      </c>
      <c r="T34" s="13">
        <f t="shared" si="1"/>
        <v>0.51022320595160775</v>
      </c>
      <c r="U34" s="13">
        <f t="shared" si="1"/>
        <v>0.55822725129480233</v>
      </c>
      <c r="V34" s="13">
        <f t="shared" si="1"/>
        <v>7.3918613733762545E-2</v>
      </c>
      <c r="W34" s="13">
        <f t="shared" si="1"/>
        <v>7.8180776979215744E-2</v>
      </c>
      <c r="X34" s="13">
        <f t="shared" si="1"/>
        <v>0.27994338360235782</v>
      </c>
      <c r="Y34" s="13"/>
      <c r="Z34" s="13">
        <f t="shared" si="1"/>
        <v>0.64822642857142854</v>
      </c>
      <c r="AA34" s="13"/>
      <c r="AB34" s="13">
        <f t="shared" si="1"/>
        <v>5.0417833648493365E-2</v>
      </c>
      <c r="AC34" s="13">
        <f t="shared" si="1"/>
        <v>4.6974108144383936E-2</v>
      </c>
      <c r="AD34" s="13">
        <f t="shared" si="1"/>
        <v>1.1940765244197049</v>
      </c>
      <c r="AE34" s="13">
        <f t="shared" si="1"/>
        <v>0.43745231155968844</v>
      </c>
      <c r="AF34" s="13">
        <f t="shared" si="1"/>
        <v>1.230028929149795</v>
      </c>
      <c r="AG34" s="13">
        <f t="shared" si="1"/>
        <v>1.0647208843386256</v>
      </c>
      <c r="AH34" s="13">
        <f t="shared" si="1"/>
        <v>5.4405271264161649E-2</v>
      </c>
      <c r="AI34" s="13">
        <f t="shared" si="1"/>
        <v>8.5968657179807256E-2</v>
      </c>
      <c r="AJ34" s="13">
        <f t="shared" si="1"/>
        <v>0.62428764882720311</v>
      </c>
    </row>
    <row r="35" spans="1:36">
      <c r="B35">
        <f>B34/B33</f>
        <v>1.5992831637297068E-2</v>
      </c>
      <c r="D35">
        <f t="shared" ref="D35:AJ35" si="2">D34/D33</f>
        <v>9.2421547921217005E-3</v>
      </c>
      <c r="E35">
        <f t="shared" si="2"/>
        <v>1.102304421081401E-2</v>
      </c>
      <c r="F35">
        <f t="shared" si="2"/>
        <v>5.4248712292628972E-3</v>
      </c>
      <c r="G35">
        <f t="shared" si="2"/>
        <v>9.1321900894823817E-3</v>
      </c>
      <c r="H35">
        <f t="shared" si="2"/>
        <v>3.6668087043525443E-3</v>
      </c>
      <c r="I35">
        <f t="shared" si="2"/>
        <v>2.8663741901452242E-4</v>
      </c>
      <c r="J35">
        <f t="shared" si="2"/>
        <v>2.556826070853337E-3</v>
      </c>
      <c r="K35">
        <f t="shared" si="2"/>
        <v>1.9693786268775676E-3</v>
      </c>
      <c r="L35">
        <f t="shared" si="2"/>
        <v>3.8801465705466938E-3</v>
      </c>
      <c r="N35">
        <f t="shared" si="2"/>
        <v>1.5992831637297068E-2</v>
      </c>
      <c r="P35">
        <f t="shared" si="2"/>
        <v>4.4690703498923871E-3</v>
      </c>
      <c r="Q35">
        <f t="shared" si="2"/>
        <v>4.4355873710052492E-4</v>
      </c>
      <c r="R35">
        <f t="shared" si="2"/>
        <v>1.0376498419412036E-2</v>
      </c>
      <c r="S35">
        <f t="shared" si="2"/>
        <v>1.6939702451117179E-2</v>
      </c>
      <c r="T35">
        <f t="shared" si="2"/>
        <v>5.564518231493119E-3</v>
      </c>
      <c r="U35">
        <f t="shared" si="2"/>
        <v>1.6305293117755915E-2</v>
      </c>
      <c r="V35">
        <f t="shared" si="2"/>
        <v>1.5253214953917856E-3</v>
      </c>
      <c r="W35">
        <f t="shared" si="2"/>
        <v>1.1413245231807368E-3</v>
      </c>
      <c r="X35">
        <f t="shared" si="2"/>
        <v>4.5353640250836635E-3</v>
      </c>
      <c r="Z35">
        <f t="shared" si="2"/>
        <v>1.5992831637297068E-2</v>
      </c>
      <c r="AB35">
        <f t="shared" si="2"/>
        <v>1.9484414948227665E-3</v>
      </c>
      <c r="AC35">
        <f t="shared" si="2"/>
        <v>7.0829061596406338E-4</v>
      </c>
      <c r="AD35">
        <f t="shared" si="2"/>
        <v>1.5995808495140162E-2</v>
      </c>
      <c r="AE35">
        <f t="shared" si="2"/>
        <v>6.3814022377473171E-3</v>
      </c>
      <c r="AF35">
        <f t="shared" si="2"/>
        <v>2.1210419709212978E-2</v>
      </c>
      <c r="AG35">
        <f t="shared" si="2"/>
        <v>2.8829655789625302E-2</v>
      </c>
      <c r="AH35">
        <f t="shared" si="2"/>
        <v>2.284038013368087E-3</v>
      </c>
      <c r="AI35">
        <f t="shared" si="2"/>
        <v>7.8922648306636129E-4</v>
      </c>
      <c r="AJ35">
        <f t="shared" si="2"/>
        <v>5.77549133585443E-3</v>
      </c>
    </row>
    <row r="36" spans="1:36">
      <c r="A36" t="s">
        <v>67</v>
      </c>
      <c r="B36">
        <f>(B25/(B24))</f>
        <v>1.1130487136458966</v>
      </c>
      <c r="C36">
        <f t="shared" ref="C36:AJ36" si="3">(C25/(C24))</f>
        <v>0.48937313611185751</v>
      </c>
      <c r="D36">
        <f t="shared" si="3"/>
        <v>0.94564378705439245</v>
      </c>
      <c r="E36">
        <f t="shared" si="3"/>
        <v>0.96901031480230426</v>
      </c>
      <c r="F36">
        <f t="shared" si="3"/>
        <v>0.94712142901668406</v>
      </c>
      <c r="G36">
        <f t="shared" si="3"/>
        <v>0.96008762269766812</v>
      </c>
      <c r="H36">
        <f t="shared" si="3"/>
        <v>0.91521930849352595</v>
      </c>
      <c r="I36">
        <f t="shared" si="3"/>
        <v>6.1698610406227171E-2</v>
      </c>
      <c r="J36">
        <f t="shared" si="3"/>
        <v>0.49220826734526724</v>
      </c>
      <c r="K36">
        <f t="shared" si="3"/>
        <v>0.7742319321976765</v>
      </c>
      <c r="L36">
        <f t="shared" si="3"/>
        <v>0.88105673270508467</v>
      </c>
      <c r="M36" t="e">
        <f t="shared" si="3"/>
        <v>#DIV/0!</v>
      </c>
      <c r="N36">
        <f t="shared" si="3"/>
        <v>1.1130487136458966</v>
      </c>
      <c r="O36">
        <f t="shared" si="3"/>
        <v>0</v>
      </c>
      <c r="P36">
        <f t="shared" si="3"/>
        <v>0.72185283584241822</v>
      </c>
      <c r="Q36">
        <f t="shared" si="3"/>
        <v>0.97218982788312625</v>
      </c>
      <c r="R36">
        <f t="shared" si="3"/>
        <v>0.92573522651724383</v>
      </c>
      <c r="S36">
        <f t="shared" si="3"/>
        <v>1.0121710312047405</v>
      </c>
      <c r="T36">
        <f t="shared" si="3"/>
        <v>0.8272888805395463</v>
      </c>
      <c r="U36">
        <f t="shared" si="3"/>
        <v>0.85795711954725118</v>
      </c>
      <c r="V36">
        <f t="shared" si="3"/>
        <v>0.90022212547146219</v>
      </c>
      <c r="W36">
        <f t="shared" si="3"/>
        <v>0.83904681997991881</v>
      </c>
      <c r="X36">
        <f t="shared" si="3"/>
        <v>0.90775436059721504</v>
      </c>
      <c r="Z36">
        <f t="shared" si="3"/>
        <v>1.1130487136458966</v>
      </c>
      <c r="AA36">
        <f t="shared" si="3"/>
        <v>0</v>
      </c>
      <c r="AB36">
        <f t="shared" si="3"/>
        <v>0.37114641746162647</v>
      </c>
      <c r="AC36">
        <f t="shared" si="3"/>
        <v>1.0106137961201866</v>
      </c>
      <c r="AD36">
        <f t="shared" si="3"/>
        <v>0.98480505956694608</v>
      </c>
      <c r="AE36">
        <f t="shared" si="3"/>
        <v>0.86779553276694432</v>
      </c>
      <c r="AF36">
        <f t="shared" si="3"/>
        <v>0.85466710178413463</v>
      </c>
      <c r="AG36">
        <f t="shared" si="3"/>
        <v>0.79983774030330079</v>
      </c>
      <c r="AH36">
        <f t="shared" si="3"/>
        <v>0.79346346179640814</v>
      </c>
      <c r="AI36">
        <f t="shared" si="3"/>
        <v>0.9015376617012838</v>
      </c>
      <c r="AJ36">
        <f t="shared" si="3"/>
        <v>0.81626813961841438</v>
      </c>
    </row>
    <row r="40" spans="1:36">
      <c r="C40" s="14"/>
    </row>
    <row r="41" spans="1:36">
      <c r="C41" s="14"/>
    </row>
    <row r="42" spans="1:36">
      <c r="C42" s="14"/>
    </row>
    <row r="43" spans="1:36">
      <c r="C43" s="14"/>
    </row>
    <row r="44" spans="1:36">
      <c r="C44" s="14"/>
    </row>
    <row r="45" spans="1:36">
      <c r="C45" s="14"/>
    </row>
    <row r="46" spans="1:36">
      <c r="C46" s="14"/>
    </row>
    <row r="47" spans="1:36">
      <c r="C47" s="14"/>
    </row>
    <row r="48" spans="1:36">
      <c r="C48" s="14"/>
    </row>
    <row r="49" spans="3:9">
      <c r="C49" s="14"/>
    </row>
    <row r="50" spans="3:9">
      <c r="C50" s="14"/>
      <c r="I50" t="s">
        <v>71</v>
      </c>
    </row>
    <row r="51" spans="3:9">
      <c r="C51" s="14"/>
    </row>
    <row r="52" spans="3:9">
      <c r="C52" s="14"/>
    </row>
    <row r="53" spans="3:9">
      <c r="C53" s="14"/>
    </row>
    <row r="54" spans="3:9">
      <c r="C54" s="14"/>
    </row>
    <row r="55" spans="3:9">
      <c r="C55" s="14"/>
    </row>
    <row r="56" spans="3:9">
      <c r="C56" s="14"/>
    </row>
    <row r="57" spans="3:9">
      <c r="C57" s="14"/>
    </row>
    <row r="58" spans="3:9">
      <c r="C58" s="14"/>
    </row>
    <row r="59" spans="3:9">
      <c r="C59" s="14"/>
    </row>
    <row r="60" spans="3:9">
      <c r="C60" s="14"/>
    </row>
    <row r="61" spans="3:9">
      <c r="C61" s="14"/>
    </row>
    <row r="62" spans="3:9">
      <c r="C62" s="14"/>
    </row>
    <row r="63" spans="3:9">
      <c r="C63" s="14"/>
    </row>
    <row r="64" spans="3:9">
      <c r="C64" s="14"/>
    </row>
    <row r="65" spans="3:3">
      <c r="C65" s="14"/>
    </row>
    <row r="66" spans="3:3">
      <c r="C66" s="14"/>
    </row>
    <row r="67" spans="3:3">
      <c r="C67" s="14"/>
    </row>
    <row r="68" spans="3:3">
      <c r="C68" s="14"/>
    </row>
    <row r="69" spans="3:3">
      <c r="C69" s="14"/>
    </row>
  </sheetData>
  <mergeCells count="3">
    <mergeCell ref="B1:L1"/>
    <mergeCell ref="N1:X1"/>
    <mergeCell ref="Z1:AJ1"/>
  </mergeCells>
  <conditionalFormatting sqref="B5:AJ31">
    <cfRule type="colorScale" priority="1">
      <colorScale>
        <cfvo type="min"/>
        <cfvo type="percentile" val="50"/>
        <cfvo type="max"/>
        <color theme="0"/>
        <color theme="0" tint="-0.34998626667073579"/>
        <color theme="1" tint="0.14999847407452621"/>
      </colorScale>
    </cfRule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pageSetup paperSize="9" orientation="portrait" horizontalDpi="300" verticalDpi="0" copies="0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89"/>
  <sheetViews>
    <sheetView zoomScale="85" zoomScaleNormal="85" zoomScalePageLayoutView="85" workbookViewId="0">
      <selection activeCell="B59" sqref="B59:AJ82"/>
    </sheetView>
  </sheetViews>
  <sheetFormatPr baseColWidth="10" defaultColWidth="8.83203125" defaultRowHeight="14" x14ac:dyDescent="0"/>
  <cols>
    <col min="2" max="2" width="12.5" customWidth="1"/>
  </cols>
  <sheetData>
    <row r="1" spans="1:38">
      <c r="A1" s="6"/>
      <c r="B1" s="40" t="s">
        <v>33</v>
      </c>
      <c r="C1" s="40"/>
      <c r="D1" s="40"/>
      <c r="E1" s="40"/>
      <c r="F1" s="40"/>
      <c r="G1" s="40"/>
      <c r="H1" s="40"/>
      <c r="I1" s="40"/>
      <c r="J1" s="40"/>
      <c r="K1" s="40"/>
      <c r="L1" s="40"/>
      <c r="M1" s="6"/>
      <c r="N1" s="40" t="s">
        <v>34</v>
      </c>
      <c r="O1" s="40"/>
      <c r="P1" s="40"/>
      <c r="Q1" s="40"/>
      <c r="R1" s="40"/>
      <c r="S1" s="40"/>
      <c r="T1" s="40"/>
      <c r="U1" s="40"/>
      <c r="V1" s="40"/>
      <c r="W1" s="40"/>
      <c r="X1" s="40"/>
      <c r="Y1" s="6"/>
      <c r="Z1" s="40" t="s">
        <v>35</v>
      </c>
      <c r="AA1" s="40"/>
      <c r="AB1" s="40"/>
      <c r="AC1" s="40"/>
      <c r="AD1" s="40"/>
      <c r="AE1" s="40"/>
      <c r="AF1" s="40"/>
      <c r="AG1" s="40"/>
      <c r="AH1" s="40"/>
      <c r="AI1" s="40"/>
      <c r="AJ1" s="40"/>
    </row>
    <row r="2" spans="1:38">
      <c r="A2" s="7" t="s">
        <v>28</v>
      </c>
      <c r="B2" s="7">
        <v>0</v>
      </c>
      <c r="C2" s="7">
        <v>9</v>
      </c>
      <c r="D2" s="7">
        <v>13</v>
      </c>
      <c r="E2" s="7">
        <v>34</v>
      </c>
      <c r="F2" s="7">
        <v>43</v>
      </c>
      <c r="G2" s="7">
        <v>77</v>
      </c>
      <c r="H2" s="7">
        <v>91</v>
      </c>
      <c r="I2" s="7">
        <v>93</v>
      </c>
      <c r="J2" s="7">
        <v>97</v>
      </c>
      <c r="K2" s="7">
        <v>101</v>
      </c>
      <c r="L2" s="7">
        <v>113</v>
      </c>
      <c r="M2" s="7"/>
      <c r="N2" s="7">
        <v>0</v>
      </c>
      <c r="O2" s="7">
        <v>9</v>
      </c>
      <c r="P2" s="7">
        <v>13</v>
      </c>
      <c r="Q2" s="7">
        <v>34</v>
      </c>
      <c r="R2" s="7">
        <v>43</v>
      </c>
      <c r="S2" s="7">
        <v>77</v>
      </c>
      <c r="T2" s="7">
        <v>91</v>
      </c>
      <c r="U2" s="7">
        <v>93</v>
      </c>
      <c r="V2" s="7">
        <v>97</v>
      </c>
      <c r="W2" s="7">
        <v>101</v>
      </c>
      <c r="X2" s="7">
        <v>113</v>
      </c>
      <c r="Y2" s="7"/>
      <c r="Z2" s="7">
        <v>0</v>
      </c>
      <c r="AA2" s="7">
        <v>9</v>
      </c>
      <c r="AB2" s="7">
        <v>13</v>
      </c>
      <c r="AC2" s="7">
        <v>34</v>
      </c>
      <c r="AD2" s="7">
        <v>43</v>
      </c>
      <c r="AE2" s="7">
        <v>77</v>
      </c>
      <c r="AF2" s="7">
        <v>91</v>
      </c>
      <c r="AG2" s="7">
        <v>93</v>
      </c>
      <c r="AH2" s="7">
        <v>97</v>
      </c>
      <c r="AI2" s="7">
        <v>101</v>
      </c>
      <c r="AJ2" s="7">
        <v>113</v>
      </c>
    </row>
    <row r="3" spans="1:38">
      <c r="A3" t="s">
        <v>37</v>
      </c>
      <c r="B3" s="8">
        <f>(B59/B$86)*100</f>
        <v>1.8814691971477289</v>
      </c>
      <c r="C3" s="8">
        <f t="shared" ref="C3:AJ3" si="0">(C59/C$86)*100</f>
        <v>3.1028051231998877</v>
      </c>
      <c r="D3" s="8">
        <f t="shared" si="0"/>
        <v>0.76307745360319845</v>
      </c>
      <c r="E3" s="8">
        <f t="shared" si="0"/>
        <v>0.40538334881283822</v>
      </c>
      <c r="F3" s="8">
        <f t="shared" si="0"/>
        <v>0.50147309136374729</v>
      </c>
      <c r="G3" s="8">
        <f t="shared" si="0"/>
        <v>0.87891598000146232</v>
      </c>
      <c r="H3" s="8">
        <f t="shared" si="0"/>
        <v>1.0723602675585076</v>
      </c>
      <c r="I3" s="8">
        <f t="shared" si="0"/>
        <v>0.45624157130163873</v>
      </c>
      <c r="J3" s="8">
        <f t="shared" si="0"/>
        <v>0.95493096542514733</v>
      </c>
      <c r="K3" s="8">
        <f t="shared" si="0"/>
        <v>1.0830716512148832</v>
      </c>
      <c r="L3" s="8">
        <f t="shared" si="0"/>
        <v>0.82975226484582976</v>
      </c>
      <c r="M3" t="s">
        <v>37</v>
      </c>
      <c r="N3" s="8">
        <f t="shared" si="0"/>
        <v>1.8814691971477289</v>
      </c>
      <c r="O3" s="8">
        <f t="shared" si="0"/>
        <v>2.4237786238840746</v>
      </c>
      <c r="P3" s="8">
        <f t="shared" si="0"/>
        <v>0.76639683576398332</v>
      </c>
      <c r="Q3" s="8">
        <f t="shared" si="0"/>
        <v>0.36882373730015505</v>
      </c>
      <c r="R3" s="8">
        <f t="shared" si="0"/>
        <v>0.43585116566976007</v>
      </c>
      <c r="S3" s="8">
        <f t="shared" si="0"/>
        <v>0.90912687730917219</v>
      </c>
      <c r="T3" s="8">
        <f t="shared" si="0"/>
        <v>1.2044504561154814</v>
      </c>
      <c r="U3" s="8">
        <f t="shared" si="0"/>
        <v>0.43370557611322735</v>
      </c>
      <c r="V3" s="8">
        <f t="shared" si="0"/>
        <v>1.0770368168039965</v>
      </c>
      <c r="W3" s="8">
        <f t="shared" si="0"/>
        <v>1.4330980106274471</v>
      </c>
      <c r="X3" s="8">
        <f t="shared" si="0"/>
        <v>1.2006557096296773</v>
      </c>
      <c r="Y3" t="s">
        <v>37</v>
      </c>
      <c r="Z3" s="8">
        <f t="shared" si="0"/>
        <v>1.8814691971477289</v>
      </c>
      <c r="AA3" s="8">
        <f t="shared" si="0"/>
        <v>3.4009883003958117</v>
      </c>
      <c r="AB3" s="8">
        <f t="shared" si="0"/>
        <v>1.0819473625901199</v>
      </c>
      <c r="AC3" s="8">
        <f t="shared" si="0"/>
        <v>0.3621468689307723</v>
      </c>
      <c r="AD3" s="8">
        <f t="shared" si="0"/>
        <v>0.71011194170790759</v>
      </c>
      <c r="AE3" s="8">
        <f t="shared" si="0"/>
        <v>1.1195005454826708</v>
      </c>
      <c r="AF3" s="8">
        <f t="shared" si="0"/>
        <v>0.82233497559507096</v>
      </c>
      <c r="AG3" s="8">
        <f t="shared" si="0"/>
        <v>0.44951239636888285</v>
      </c>
      <c r="AH3" s="8">
        <f t="shared" si="0"/>
        <v>1.2908140296063588</v>
      </c>
      <c r="AI3" s="8">
        <f t="shared" si="0"/>
        <v>1.0698814927913354</v>
      </c>
      <c r="AJ3" s="8">
        <f t="shared" si="0"/>
        <v>0.92279932832110156</v>
      </c>
      <c r="AK3" s="7">
        <v>0</v>
      </c>
      <c r="AL3" s="8" t="s">
        <v>33</v>
      </c>
    </row>
    <row r="4" spans="1:38">
      <c r="A4" t="s">
        <v>38</v>
      </c>
      <c r="B4" s="8">
        <f t="shared" ref="B4:AJ4" si="1">(B60/B$86)*100</f>
        <v>0</v>
      </c>
      <c r="C4" s="8">
        <f t="shared" si="1"/>
        <v>0</v>
      </c>
      <c r="D4" s="8">
        <f t="shared" si="1"/>
        <v>0.67769456542327644</v>
      </c>
      <c r="E4" s="8">
        <f t="shared" si="1"/>
        <v>0</v>
      </c>
      <c r="F4" s="8">
        <f t="shared" si="1"/>
        <v>0</v>
      </c>
      <c r="G4" s="8">
        <f t="shared" si="1"/>
        <v>0</v>
      </c>
      <c r="H4" s="8">
        <f t="shared" si="1"/>
        <v>0</v>
      </c>
      <c r="I4" s="8">
        <f t="shared" si="1"/>
        <v>0</v>
      </c>
      <c r="J4" s="8">
        <f t="shared" si="1"/>
        <v>0</v>
      </c>
      <c r="K4" s="8">
        <f t="shared" si="1"/>
        <v>0</v>
      </c>
      <c r="L4" s="8">
        <f t="shared" si="1"/>
        <v>0</v>
      </c>
      <c r="M4" t="s">
        <v>38</v>
      </c>
      <c r="N4" s="8">
        <f t="shared" si="1"/>
        <v>0</v>
      </c>
      <c r="O4" s="8">
        <f t="shared" si="1"/>
        <v>0</v>
      </c>
      <c r="P4" s="8">
        <f t="shared" si="1"/>
        <v>0</v>
      </c>
      <c r="Q4" s="8">
        <f t="shared" si="1"/>
        <v>0</v>
      </c>
      <c r="R4" s="8">
        <f t="shared" si="1"/>
        <v>0</v>
      </c>
      <c r="S4" s="8">
        <f t="shared" si="1"/>
        <v>0.38755086158264807</v>
      </c>
      <c r="T4" s="8">
        <f t="shared" si="1"/>
        <v>0</v>
      </c>
      <c r="U4" s="8">
        <f t="shared" si="1"/>
        <v>0</v>
      </c>
      <c r="V4" s="8">
        <f t="shared" si="1"/>
        <v>0</v>
      </c>
      <c r="W4" s="8">
        <f t="shared" si="1"/>
        <v>0</v>
      </c>
      <c r="X4" s="8">
        <f t="shared" si="1"/>
        <v>0</v>
      </c>
      <c r="Y4" t="s">
        <v>38</v>
      </c>
      <c r="Z4" s="8">
        <f t="shared" si="1"/>
        <v>0</v>
      </c>
      <c r="AA4" s="8">
        <f t="shared" si="1"/>
        <v>0</v>
      </c>
      <c r="AB4" s="8">
        <f t="shared" si="1"/>
        <v>1.5402387564652893</v>
      </c>
      <c r="AC4" s="8">
        <f t="shared" si="1"/>
        <v>0</v>
      </c>
      <c r="AD4" s="8">
        <f t="shared" si="1"/>
        <v>0</v>
      </c>
      <c r="AE4" s="8">
        <f t="shared" si="1"/>
        <v>0</v>
      </c>
      <c r="AF4" s="8">
        <f t="shared" si="1"/>
        <v>0</v>
      </c>
      <c r="AG4" s="8">
        <f t="shared" si="1"/>
        <v>0</v>
      </c>
      <c r="AH4" s="8">
        <f t="shared" si="1"/>
        <v>0</v>
      </c>
      <c r="AI4" s="8">
        <f t="shared" si="1"/>
        <v>0</v>
      </c>
      <c r="AJ4" s="8">
        <f t="shared" si="1"/>
        <v>0</v>
      </c>
      <c r="AK4" s="7">
        <v>9</v>
      </c>
      <c r="AL4" s="8" t="s">
        <v>33</v>
      </c>
    </row>
    <row r="5" spans="1:38">
      <c r="A5" t="s">
        <v>39</v>
      </c>
      <c r="B5" s="8">
        <f t="shared" ref="B5:AJ5" si="2">(B61/B$86)*100</f>
        <v>0</v>
      </c>
      <c r="C5" s="8">
        <f t="shared" si="2"/>
        <v>0</v>
      </c>
      <c r="D5" s="8">
        <f t="shared" si="2"/>
        <v>0</v>
      </c>
      <c r="E5" s="8">
        <f t="shared" si="2"/>
        <v>0</v>
      </c>
      <c r="F5" s="8">
        <f t="shared" si="2"/>
        <v>0</v>
      </c>
      <c r="G5" s="8">
        <f t="shared" si="2"/>
        <v>0</v>
      </c>
      <c r="H5" s="8">
        <f t="shared" si="2"/>
        <v>0</v>
      </c>
      <c r="I5" s="8">
        <f t="shared" si="2"/>
        <v>0</v>
      </c>
      <c r="J5" s="8">
        <f t="shared" si="2"/>
        <v>0</v>
      </c>
      <c r="K5" s="8">
        <f t="shared" si="2"/>
        <v>0</v>
      </c>
      <c r="L5" s="8">
        <f t="shared" si="2"/>
        <v>0</v>
      </c>
      <c r="M5" t="s">
        <v>39</v>
      </c>
      <c r="N5" s="8">
        <f t="shared" si="2"/>
        <v>0</v>
      </c>
      <c r="O5" s="8">
        <f t="shared" si="2"/>
        <v>0</v>
      </c>
      <c r="P5" s="8">
        <f t="shared" si="2"/>
        <v>0.7921807412322599</v>
      </c>
      <c r="Q5" s="8">
        <f t="shared" si="2"/>
        <v>0</v>
      </c>
      <c r="R5" s="8">
        <f t="shared" si="2"/>
        <v>0</v>
      </c>
      <c r="S5" s="8">
        <f t="shared" si="2"/>
        <v>0</v>
      </c>
      <c r="T5" s="8">
        <f t="shared" si="2"/>
        <v>0</v>
      </c>
      <c r="U5" s="8">
        <f t="shared" si="2"/>
        <v>0</v>
      </c>
      <c r="V5" s="8">
        <f t="shared" si="2"/>
        <v>0</v>
      </c>
      <c r="W5" s="8">
        <f t="shared" si="2"/>
        <v>0</v>
      </c>
      <c r="X5" s="8">
        <f t="shared" si="2"/>
        <v>0</v>
      </c>
      <c r="Y5" t="s">
        <v>39</v>
      </c>
      <c r="Z5" s="8">
        <f t="shared" si="2"/>
        <v>0</v>
      </c>
      <c r="AA5" s="8">
        <f t="shared" si="2"/>
        <v>0</v>
      </c>
      <c r="AB5" s="8">
        <f t="shared" si="2"/>
        <v>0</v>
      </c>
      <c r="AC5" s="8">
        <f t="shared" si="2"/>
        <v>0</v>
      </c>
      <c r="AD5" s="8">
        <f t="shared" si="2"/>
        <v>0</v>
      </c>
      <c r="AE5" s="8">
        <f t="shared" si="2"/>
        <v>0</v>
      </c>
      <c r="AF5" s="8">
        <f t="shared" si="2"/>
        <v>0</v>
      </c>
      <c r="AG5" s="8">
        <f t="shared" si="2"/>
        <v>0</v>
      </c>
      <c r="AH5" s="8">
        <f t="shared" si="2"/>
        <v>0</v>
      </c>
      <c r="AI5" s="8">
        <f t="shared" si="2"/>
        <v>0</v>
      </c>
      <c r="AJ5" s="8">
        <f t="shared" si="2"/>
        <v>0</v>
      </c>
      <c r="AK5" s="7">
        <v>13</v>
      </c>
      <c r="AL5" s="8" t="s">
        <v>33</v>
      </c>
    </row>
    <row r="6" spans="1:38">
      <c r="A6" t="s">
        <v>40</v>
      </c>
      <c r="B6" s="8">
        <f t="shared" ref="B6:AJ6" si="3">(B62/B$86)*100</f>
        <v>6.9368919493872541E-2</v>
      </c>
      <c r="C6" s="8">
        <f t="shared" si="3"/>
        <v>0.40238360585724692</v>
      </c>
      <c r="D6" s="8">
        <f t="shared" si="3"/>
        <v>8.9851357250900848E-2</v>
      </c>
      <c r="E6" s="8">
        <f t="shared" si="3"/>
        <v>0.10435095772423815</v>
      </c>
      <c r="F6" s="8">
        <f t="shared" si="3"/>
        <v>0.12183777293334437</v>
      </c>
      <c r="G6" s="8">
        <f t="shared" si="3"/>
        <v>0.17190901788964102</v>
      </c>
      <c r="H6" s="8">
        <f t="shared" si="3"/>
        <v>0.16127125610096582</v>
      </c>
      <c r="I6" s="8">
        <f t="shared" si="3"/>
        <v>0.17602962988370774</v>
      </c>
      <c r="J6" s="8">
        <f t="shared" si="3"/>
        <v>0.31650480322616253</v>
      </c>
      <c r="K6" s="8">
        <f t="shared" si="3"/>
        <v>0.28717117068786979</v>
      </c>
      <c r="L6" s="8">
        <f t="shared" si="3"/>
        <v>0.23393591089047963</v>
      </c>
      <c r="M6" t="s">
        <v>40</v>
      </c>
      <c r="N6" s="8">
        <f t="shared" si="3"/>
        <v>6.9368919493872541E-2</v>
      </c>
      <c r="O6" s="8">
        <f t="shared" si="3"/>
        <v>0.18689885632268446</v>
      </c>
      <c r="P6" s="8">
        <f t="shared" si="3"/>
        <v>0.11915704655949799</v>
      </c>
      <c r="Q6" s="8">
        <f t="shared" si="3"/>
        <v>8.1448923753759658E-2</v>
      </c>
      <c r="R6" s="8">
        <f t="shared" si="3"/>
        <v>6.7646780530231349E-2</v>
      </c>
      <c r="S6" s="8">
        <f t="shared" si="3"/>
        <v>0.11656553639383259</v>
      </c>
      <c r="T6" s="8">
        <f t="shared" si="3"/>
        <v>0.10685918661052284</v>
      </c>
      <c r="U6" s="8">
        <f t="shared" si="3"/>
        <v>9.2280349823625624E-2</v>
      </c>
      <c r="V6" s="8">
        <f t="shared" si="3"/>
        <v>0.21372472301911011</v>
      </c>
      <c r="W6" s="8">
        <f t="shared" si="3"/>
        <v>0.17079712143179238</v>
      </c>
      <c r="X6" s="8">
        <f t="shared" si="3"/>
        <v>0.10199627585597826</v>
      </c>
      <c r="Y6" t="s">
        <v>40</v>
      </c>
      <c r="Z6" s="8">
        <f t="shared" si="3"/>
        <v>6.9368919493872541E-2</v>
      </c>
      <c r="AA6" s="8">
        <f t="shared" si="3"/>
        <v>0.31222156207488311</v>
      </c>
      <c r="AB6" s="8">
        <f t="shared" si="3"/>
        <v>0.15115066335856545</v>
      </c>
      <c r="AC6" s="8">
        <f t="shared" si="3"/>
        <v>4.7232465333432117E-2</v>
      </c>
      <c r="AD6" s="8">
        <f t="shared" si="3"/>
        <v>0.12283059127262282</v>
      </c>
      <c r="AE6" s="8">
        <f t="shared" si="3"/>
        <v>0.13590861305336535</v>
      </c>
      <c r="AF6" s="8">
        <f t="shared" si="3"/>
        <v>0.14923476978044717</v>
      </c>
      <c r="AG6" s="8">
        <f t="shared" si="3"/>
        <v>0.13864073884767944</v>
      </c>
      <c r="AH6" s="8">
        <f t="shared" si="3"/>
        <v>0.11363129947931286</v>
      </c>
      <c r="AI6" s="8">
        <f t="shared" si="3"/>
        <v>0.13077972063352342</v>
      </c>
      <c r="AJ6" s="8">
        <f t="shared" si="3"/>
        <v>0.21423485096653908</v>
      </c>
      <c r="AK6" s="7">
        <v>34</v>
      </c>
      <c r="AL6" s="8" t="s">
        <v>33</v>
      </c>
    </row>
    <row r="7" spans="1:38">
      <c r="A7" t="s">
        <v>41</v>
      </c>
      <c r="B7" s="8">
        <f t="shared" ref="B7:AJ7" si="4">(B63/B$86)*100</f>
        <v>0</v>
      </c>
      <c r="C7" s="8">
        <f t="shared" si="4"/>
        <v>0</v>
      </c>
      <c r="D7" s="8">
        <f t="shared" si="4"/>
        <v>4.7292368424226981E-2</v>
      </c>
      <c r="E7" s="8">
        <f t="shared" si="4"/>
        <v>1.8907081555265427E-2</v>
      </c>
      <c r="F7" s="8">
        <f t="shared" si="4"/>
        <v>5.7696729041823033E-2</v>
      </c>
      <c r="G7" s="8">
        <f t="shared" si="4"/>
        <v>6.9434683706527542E-2</v>
      </c>
      <c r="H7" s="8">
        <f t="shared" si="4"/>
        <v>8.7708115060307248E-2</v>
      </c>
      <c r="I7" s="8">
        <f t="shared" si="4"/>
        <v>6.6820972754555674E-2</v>
      </c>
      <c r="J7" s="8">
        <f t="shared" si="4"/>
        <v>9.6365076949489967E-2</v>
      </c>
      <c r="K7" s="8">
        <f t="shared" si="4"/>
        <v>0.13677675055285571</v>
      </c>
      <c r="L7" s="8">
        <f t="shared" si="4"/>
        <v>4.5453960300222286E-2</v>
      </c>
      <c r="M7" t="s">
        <v>41</v>
      </c>
      <c r="N7" s="8">
        <f t="shared" si="4"/>
        <v>0</v>
      </c>
      <c r="O7" s="8">
        <f t="shared" si="4"/>
        <v>7.7483982286675815E-2</v>
      </c>
      <c r="P7" s="8">
        <f t="shared" si="4"/>
        <v>9.796031205559444E-2</v>
      </c>
      <c r="Q7" s="8">
        <f t="shared" si="4"/>
        <v>6.3278145161901361E-2</v>
      </c>
      <c r="R7" s="8">
        <f t="shared" si="4"/>
        <v>6.60467720528604E-2</v>
      </c>
      <c r="S7" s="8">
        <f t="shared" si="4"/>
        <v>6.2064620905146653E-2</v>
      </c>
      <c r="T7" s="8">
        <f t="shared" si="4"/>
        <v>0.16369827444126261</v>
      </c>
      <c r="U7" s="8">
        <f t="shared" si="4"/>
        <v>6.7743067148365768E-2</v>
      </c>
      <c r="V7" s="8">
        <f t="shared" si="4"/>
        <v>5.4025525419970924E-2</v>
      </c>
      <c r="W7" s="8">
        <f t="shared" si="4"/>
        <v>4.710330392142776E-2</v>
      </c>
      <c r="X7" s="8">
        <f t="shared" si="4"/>
        <v>5.1074539404777179E-2</v>
      </c>
      <c r="Y7" t="s">
        <v>41</v>
      </c>
      <c r="Z7" s="8">
        <f t="shared" si="4"/>
        <v>0</v>
      </c>
      <c r="AA7" s="8">
        <f t="shared" si="4"/>
        <v>0</v>
      </c>
      <c r="AB7" s="8">
        <f t="shared" si="4"/>
        <v>6.4562005458536909E-2</v>
      </c>
      <c r="AC7" s="8">
        <f t="shared" si="4"/>
        <v>1.8043417220870567E-2</v>
      </c>
      <c r="AD7" s="8">
        <f t="shared" si="4"/>
        <v>5.4398912891745095E-2</v>
      </c>
      <c r="AE7" s="8">
        <f t="shared" si="4"/>
        <v>6.315386599803019E-2</v>
      </c>
      <c r="AF7" s="8">
        <f t="shared" si="4"/>
        <v>0.11645630584119358</v>
      </c>
      <c r="AG7" s="8">
        <f t="shared" si="4"/>
        <v>4.1737883529895166E-2</v>
      </c>
      <c r="AH7" s="8">
        <f t="shared" si="4"/>
        <v>8.1954624743789728E-2</v>
      </c>
      <c r="AI7" s="8">
        <f t="shared" si="4"/>
        <v>5.7445420994965787E-2</v>
      </c>
      <c r="AJ7" s="8">
        <f t="shared" si="4"/>
        <v>9.1750118313334253E-2</v>
      </c>
      <c r="AK7" s="7">
        <v>43</v>
      </c>
      <c r="AL7" s="8" t="s">
        <v>33</v>
      </c>
    </row>
    <row r="8" spans="1:38">
      <c r="A8" t="s">
        <v>42</v>
      </c>
      <c r="B8" s="8">
        <f t="shared" ref="B8:AJ8" si="5">(B64/B$86)*100</f>
        <v>0</v>
      </c>
      <c r="C8" s="8">
        <f t="shared" si="5"/>
        <v>0</v>
      </c>
      <c r="D8" s="8">
        <f t="shared" si="5"/>
        <v>0</v>
      </c>
      <c r="E8" s="8">
        <f t="shared" si="5"/>
        <v>0</v>
      </c>
      <c r="F8" s="8">
        <f t="shared" si="5"/>
        <v>0</v>
      </c>
      <c r="G8" s="8">
        <f t="shared" si="5"/>
        <v>0</v>
      </c>
      <c r="H8" s="8">
        <f t="shared" si="5"/>
        <v>0</v>
      </c>
      <c r="I8" s="8">
        <f t="shared" si="5"/>
        <v>0</v>
      </c>
      <c r="J8" s="8">
        <f t="shared" si="5"/>
        <v>0</v>
      </c>
      <c r="K8" s="8">
        <f t="shared" si="5"/>
        <v>0</v>
      </c>
      <c r="L8" s="8">
        <f t="shared" si="5"/>
        <v>0</v>
      </c>
      <c r="M8" t="s">
        <v>42</v>
      </c>
      <c r="N8" s="8">
        <f t="shared" si="5"/>
        <v>0</v>
      </c>
      <c r="O8" s="8">
        <f t="shared" si="5"/>
        <v>0</v>
      </c>
      <c r="P8" s="8">
        <f t="shared" si="5"/>
        <v>0</v>
      </c>
      <c r="Q8" s="8">
        <f t="shared" si="5"/>
        <v>1.1948529363686011</v>
      </c>
      <c r="R8" s="8">
        <f t="shared" si="5"/>
        <v>0</v>
      </c>
      <c r="S8" s="8">
        <f t="shared" si="5"/>
        <v>0</v>
      </c>
      <c r="T8" s="8">
        <f t="shared" si="5"/>
        <v>0</v>
      </c>
      <c r="U8" s="8">
        <f t="shared" si="5"/>
        <v>0</v>
      </c>
      <c r="V8" s="8">
        <f t="shared" si="5"/>
        <v>0</v>
      </c>
      <c r="W8" s="8">
        <f t="shared" si="5"/>
        <v>0</v>
      </c>
      <c r="X8" s="8">
        <f t="shared" si="5"/>
        <v>0</v>
      </c>
      <c r="Y8" t="s">
        <v>42</v>
      </c>
      <c r="Z8" s="8">
        <f t="shared" si="5"/>
        <v>0</v>
      </c>
      <c r="AA8" s="8">
        <f t="shared" si="5"/>
        <v>0</v>
      </c>
      <c r="AB8" s="8">
        <f t="shared" si="5"/>
        <v>0</v>
      </c>
      <c r="AC8" s="8">
        <f t="shared" si="5"/>
        <v>0</v>
      </c>
      <c r="AD8" s="8">
        <f t="shared" si="5"/>
        <v>0</v>
      </c>
      <c r="AE8" s="8">
        <f t="shared" si="5"/>
        <v>0</v>
      </c>
      <c r="AF8" s="8">
        <f t="shared" si="5"/>
        <v>0</v>
      </c>
      <c r="AG8" s="8">
        <f t="shared" si="5"/>
        <v>0</v>
      </c>
      <c r="AH8" s="8">
        <f t="shared" si="5"/>
        <v>0</v>
      </c>
      <c r="AI8" s="8">
        <f t="shared" si="5"/>
        <v>0</v>
      </c>
      <c r="AJ8" s="8">
        <f t="shared" si="5"/>
        <v>0</v>
      </c>
      <c r="AK8" s="7">
        <v>77</v>
      </c>
      <c r="AL8" s="8" t="s">
        <v>33</v>
      </c>
    </row>
    <row r="9" spans="1:38">
      <c r="A9" t="s">
        <v>43</v>
      </c>
      <c r="B9" s="8">
        <f t="shared" ref="B9:AJ9" si="6">(B65/B$86)*100</f>
        <v>2.3354395915526167</v>
      </c>
      <c r="C9" s="8">
        <f t="shared" si="6"/>
        <v>5.8148395375680897</v>
      </c>
      <c r="D9" s="8">
        <f t="shared" si="6"/>
        <v>3.7322126028073437</v>
      </c>
      <c r="E9" s="8">
        <f t="shared" si="6"/>
        <v>3.5875662646780486</v>
      </c>
      <c r="F9" s="8">
        <f t="shared" si="6"/>
        <v>3.2423116993774954</v>
      </c>
      <c r="G9" s="8">
        <f t="shared" si="6"/>
        <v>3.7070871355007209</v>
      </c>
      <c r="H9" s="8">
        <f t="shared" si="6"/>
        <v>3.4346702010819312</v>
      </c>
      <c r="I9" s="8">
        <f t="shared" si="6"/>
        <v>4.750441717705038</v>
      </c>
      <c r="J9" s="8">
        <f t="shared" si="6"/>
        <v>3.5708019947172454</v>
      </c>
      <c r="K9" s="8">
        <f t="shared" si="6"/>
        <v>4.4160913066199372</v>
      </c>
      <c r="L9" s="8">
        <f t="shared" si="6"/>
        <v>3.3449070621237311</v>
      </c>
      <c r="M9" t="s">
        <v>43</v>
      </c>
      <c r="N9" s="8">
        <f t="shared" si="6"/>
        <v>2.3354395915526167</v>
      </c>
      <c r="O9" s="8">
        <f t="shared" si="6"/>
        <v>3.5347342958022785</v>
      </c>
      <c r="P9" s="8">
        <f t="shared" si="6"/>
        <v>4.0858452180215981</v>
      </c>
      <c r="Q9" s="8">
        <f t="shared" si="6"/>
        <v>3.3618230289945692</v>
      </c>
      <c r="R9" s="8">
        <f t="shared" si="6"/>
        <v>3.6064834973609141</v>
      </c>
      <c r="S9" s="8">
        <f t="shared" si="6"/>
        <v>3.1030973450364465</v>
      </c>
      <c r="T9" s="8">
        <f t="shared" si="6"/>
        <v>3.6326206638876188</v>
      </c>
      <c r="U9" s="8">
        <f t="shared" si="6"/>
        <v>4.1523204163594158</v>
      </c>
      <c r="V9" s="8">
        <f t="shared" si="6"/>
        <v>5.8226065188447622</v>
      </c>
      <c r="W9" s="8">
        <f t="shared" si="6"/>
        <v>3.4714699681989694</v>
      </c>
      <c r="X9" s="8">
        <f t="shared" si="6"/>
        <v>5.2383693637804774</v>
      </c>
      <c r="Y9" t="s">
        <v>43</v>
      </c>
      <c r="Z9" s="8">
        <f t="shared" si="6"/>
        <v>2.3354395915526167</v>
      </c>
      <c r="AA9" s="8">
        <f t="shared" si="6"/>
        <v>5.8215020753949869</v>
      </c>
      <c r="AB9" s="8">
        <f t="shared" si="6"/>
        <v>4.5308254898644336</v>
      </c>
      <c r="AC9" s="8">
        <f t="shared" si="6"/>
        <v>3.4275334165523113</v>
      </c>
      <c r="AD9" s="8">
        <f t="shared" si="6"/>
        <v>4.3313633584140376</v>
      </c>
      <c r="AE9" s="8">
        <f t="shared" si="6"/>
        <v>3.3237737449513873</v>
      </c>
      <c r="AF9" s="8">
        <f t="shared" si="6"/>
        <v>3.3150460160706032</v>
      </c>
      <c r="AG9" s="8">
        <f t="shared" si="6"/>
        <v>4.051657982273162</v>
      </c>
      <c r="AH9" s="8">
        <f t="shared" si="6"/>
        <v>3.3038211786438274</v>
      </c>
      <c r="AI9" s="8">
        <f t="shared" si="6"/>
        <v>3.2926579123008533</v>
      </c>
      <c r="AJ9" s="8">
        <f t="shared" si="6"/>
        <v>3.4328042525087774</v>
      </c>
      <c r="AK9" s="7">
        <v>91</v>
      </c>
      <c r="AL9" s="8" t="s">
        <v>33</v>
      </c>
    </row>
    <row r="10" spans="1:38" s="21" customFormat="1">
      <c r="A10" s="21" t="s">
        <v>44</v>
      </c>
      <c r="B10" s="22">
        <f t="shared" ref="B10:AJ10" si="7">(B66/B$86)*100</f>
        <v>11.949956079974823</v>
      </c>
      <c r="C10" s="22">
        <f t="shared" si="7"/>
        <v>11.180999676680949</v>
      </c>
      <c r="D10" s="22">
        <f t="shared" si="7"/>
        <v>12.154057058886835</v>
      </c>
      <c r="E10" s="22">
        <f t="shared" si="7"/>
        <v>9.3837962228571197</v>
      </c>
      <c r="F10" s="22">
        <f t="shared" si="7"/>
        <v>9.4215312180548452</v>
      </c>
      <c r="G10" s="22">
        <f t="shared" si="7"/>
        <v>10.742874120742165</v>
      </c>
      <c r="H10" s="22">
        <f t="shared" si="7"/>
        <v>10.676906833096371</v>
      </c>
      <c r="I10" s="22">
        <f t="shared" si="7"/>
        <v>10.548331898817619</v>
      </c>
      <c r="J10" s="22">
        <f t="shared" si="7"/>
        <v>11.135789031319554</v>
      </c>
      <c r="K10" s="22">
        <f t="shared" si="7"/>
        <v>12.48134757010328</v>
      </c>
      <c r="L10" s="22">
        <f t="shared" si="7"/>
        <v>9.3375358735057041</v>
      </c>
      <c r="M10" s="21" t="s">
        <v>44</v>
      </c>
      <c r="N10" s="22">
        <f t="shared" si="7"/>
        <v>11.949956079974823</v>
      </c>
      <c r="O10" s="22">
        <f t="shared" si="7"/>
        <v>13.561431956863792</v>
      </c>
      <c r="P10" s="22">
        <f t="shared" si="7"/>
        <v>10.523926715575575</v>
      </c>
      <c r="Q10" s="22">
        <f t="shared" si="7"/>
        <v>8.7076773299034578</v>
      </c>
      <c r="R10" s="22">
        <f t="shared" si="7"/>
        <v>9.576861471943511</v>
      </c>
      <c r="S10" s="22">
        <f t="shared" si="7"/>
        <v>10.505165527843657</v>
      </c>
      <c r="T10" s="22">
        <f t="shared" si="7"/>
        <v>10.71512994659602</v>
      </c>
      <c r="U10" s="22">
        <f t="shared" si="7"/>
        <v>11.157210279680536</v>
      </c>
      <c r="V10" s="22">
        <f t="shared" si="7"/>
        <v>8.5045995605622515</v>
      </c>
      <c r="W10" s="22">
        <f t="shared" si="7"/>
        <v>9.1938056401997752</v>
      </c>
      <c r="X10" s="22">
        <f t="shared" si="7"/>
        <v>9.5151787495283475</v>
      </c>
      <c r="Y10" s="21" t="s">
        <v>44</v>
      </c>
      <c r="Z10" s="22">
        <f t="shared" si="7"/>
        <v>11.949956079974823</v>
      </c>
      <c r="AA10" s="22">
        <f t="shared" si="7"/>
        <v>11.704044031560093</v>
      </c>
      <c r="AB10" s="22">
        <f t="shared" si="7"/>
        <v>10.713132227791691</v>
      </c>
      <c r="AC10" s="22">
        <f t="shared" si="7"/>
        <v>8.6594878338304557</v>
      </c>
      <c r="AD10" s="22">
        <f t="shared" si="7"/>
        <v>9.2948821264139099</v>
      </c>
      <c r="AE10" s="22">
        <f t="shared" si="7"/>
        <v>10.534989951164947</v>
      </c>
      <c r="AF10" s="22">
        <f t="shared" si="7"/>
        <v>10.844532316509072</v>
      </c>
      <c r="AG10" s="22">
        <f t="shared" si="7"/>
        <v>10.091229184214001</v>
      </c>
      <c r="AH10" s="22">
        <f t="shared" si="7"/>
        <v>10.141658746645341</v>
      </c>
      <c r="AI10" s="22">
        <f t="shared" si="7"/>
        <v>9.6211047623857304</v>
      </c>
      <c r="AJ10" s="22">
        <f t="shared" si="7"/>
        <v>11.15520548339218</v>
      </c>
      <c r="AK10" s="7">
        <v>93</v>
      </c>
      <c r="AL10" s="8" t="s">
        <v>33</v>
      </c>
    </row>
    <row r="11" spans="1:38" s="21" customFormat="1">
      <c r="A11" s="21" t="s">
        <v>45</v>
      </c>
      <c r="B11" s="22">
        <f t="shared" ref="B11:AJ11" si="8">(B67/B$86)*100</f>
        <v>10.031326286504592</v>
      </c>
      <c r="C11" s="22">
        <f t="shared" si="8"/>
        <v>8.3920665627429987</v>
      </c>
      <c r="D11" s="22">
        <f t="shared" si="8"/>
        <v>10.521246021580627</v>
      </c>
      <c r="E11" s="22">
        <f t="shared" si="8"/>
        <v>8.4931594266225634</v>
      </c>
      <c r="F11" s="22">
        <f t="shared" si="8"/>
        <v>9.6406080285167288</v>
      </c>
      <c r="G11" s="22">
        <f t="shared" si="8"/>
        <v>10.541766177284078</v>
      </c>
      <c r="H11" s="22">
        <f t="shared" si="8"/>
        <v>11.611377106113114</v>
      </c>
      <c r="I11" s="22">
        <f t="shared" si="8"/>
        <v>11.082870033074984</v>
      </c>
      <c r="J11" s="22">
        <f t="shared" si="8"/>
        <v>10.867482930902129</v>
      </c>
      <c r="K11" s="22">
        <f t="shared" si="8"/>
        <v>11.82552864120307</v>
      </c>
      <c r="L11" s="22">
        <f t="shared" si="8"/>
        <v>9.6274281919210711</v>
      </c>
      <c r="M11" s="21" t="s">
        <v>45</v>
      </c>
      <c r="N11" s="22">
        <f t="shared" si="8"/>
        <v>10.031326286504592</v>
      </c>
      <c r="O11" s="22">
        <f t="shared" si="8"/>
        <v>10.31565404716677</v>
      </c>
      <c r="P11" s="22">
        <f t="shared" si="8"/>
        <v>11.244869115802171</v>
      </c>
      <c r="Q11" s="22">
        <f t="shared" si="8"/>
        <v>9.5944175909824949</v>
      </c>
      <c r="R11" s="22">
        <f t="shared" si="8"/>
        <v>9.8863331625411508</v>
      </c>
      <c r="S11" s="22">
        <f t="shared" si="8"/>
        <v>10.659251361643131</v>
      </c>
      <c r="T11" s="22">
        <f t="shared" si="8"/>
        <v>10.485209712065352</v>
      </c>
      <c r="U11" s="22">
        <f t="shared" si="8"/>
        <v>10.556831910134894</v>
      </c>
      <c r="V11" s="22">
        <f t="shared" si="8"/>
        <v>8.5085364212625461</v>
      </c>
      <c r="W11" s="22">
        <f t="shared" si="8"/>
        <v>10.185611006555852</v>
      </c>
      <c r="X11" s="22">
        <f t="shared" si="8"/>
        <v>9.9676629738628559</v>
      </c>
      <c r="Y11" s="21" t="s">
        <v>45</v>
      </c>
      <c r="Z11" s="22">
        <f t="shared" si="8"/>
        <v>10.031326286504592</v>
      </c>
      <c r="AA11" s="22">
        <f t="shared" si="8"/>
        <v>8.98775610715564</v>
      </c>
      <c r="AB11" s="22">
        <f t="shared" si="8"/>
        <v>10.992158588587914</v>
      </c>
      <c r="AC11" s="22">
        <f t="shared" si="8"/>
        <v>10.228048755962737</v>
      </c>
      <c r="AD11" s="22">
        <f t="shared" si="8"/>
        <v>10.191412369572223</v>
      </c>
      <c r="AE11" s="22">
        <f t="shared" si="8"/>
        <v>11.022572430325193</v>
      </c>
      <c r="AF11" s="22">
        <f t="shared" si="8"/>
        <v>10.28277885723436</v>
      </c>
      <c r="AG11" s="22">
        <f t="shared" si="8"/>
        <v>10.106478677075883</v>
      </c>
      <c r="AH11" s="22">
        <f t="shared" si="8"/>
        <v>10.531475950361683</v>
      </c>
      <c r="AI11" s="22">
        <f t="shared" si="8"/>
        <v>10.939110858910411</v>
      </c>
      <c r="AJ11" s="22">
        <f t="shared" si="8"/>
        <v>10.763925818934672</v>
      </c>
      <c r="AK11" s="7">
        <v>97</v>
      </c>
      <c r="AL11" s="8" t="s">
        <v>33</v>
      </c>
    </row>
    <row r="12" spans="1:38">
      <c r="A12" t="s">
        <v>46</v>
      </c>
      <c r="B12" s="8">
        <f t="shared" ref="B12:AJ12" si="9">(B68/B$86)*100</f>
        <v>1.9869418628057733</v>
      </c>
      <c r="C12" s="8">
        <f t="shared" si="9"/>
        <v>2.2608215874701569</v>
      </c>
      <c r="D12" s="8">
        <f t="shared" si="9"/>
        <v>1.6214107624518328</v>
      </c>
      <c r="E12" s="8">
        <f t="shared" si="9"/>
        <v>1.5074913762715469</v>
      </c>
      <c r="F12" s="8">
        <f t="shared" si="9"/>
        <v>1.6869231309709316</v>
      </c>
      <c r="G12" s="8">
        <f t="shared" si="9"/>
        <v>1.6535761641335169</v>
      </c>
      <c r="H12" s="8">
        <f t="shared" si="9"/>
        <v>2.0507454279912514</v>
      </c>
      <c r="I12" s="8">
        <f t="shared" si="9"/>
        <v>1.9174718272854805</v>
      </c>
      <c r="J12" s="8">
        <f t="shared" si="9"/>
        <v>1.6575773964538347</v>
      </c>
      <c r="K12" s="8">
        <f t="shared" si="9"/>
        <v>2.0433390841305203</v>
      </c>
      <c r="L12" s="8">
        <f t="shared" si="9"/>
        <v>1.6137259853583914</v>
      </c>
      <c r="M12" t="s">
        <v>46</v>
      </c>
      <c r="N12" s="8">
        <f t="shared" si="9"/>
        <v>1.9869418628057733</v>
      </c>
      <c r="O12" s="8">
        <f t="shared" si="9"/>
        <v>2.0446386773244321</v>
      </c>
      <c r="P12" s="8">
        <f t="shared" si="9"/>
        <v>1.6244324867306346</v>
      </c>
      <c r="Q12" s="8">
        <f t="shared" si="9"/>
        <v>1.6374335844156989</v>
      </c>
      <c r="R12" s="8">
        <f t="shared" si="9"/>
        <v>1.5075182747430238</v>
      </c>
      <c r="S12" s="8">
        <f t="shared" si="9"/>
        <v>1.5354473152220887</v>
      </c>
      <c r="T12" s="8">
        <f t="shared" si="9"/>
        <v>1.6498795875823231</v>
      </c>
      <c r="U12" s="8">
        <f t="shared" si="9"/>
        <v>1.8208893757725961</v>
      </c>
      <c r="V12" s="8">
        <f t="shared" si="9"/>
        <v>1.2701428806862025</v>
      </c>
      <c r="W12" s="8">
        <f t="shared" si="9"/>
        <v>1.6464561205386179</v>
      </c>
      <c r="X12" s="8">
        <f t="shared" si="9"/>
        <v>1.6189520579914745</v>
      </c>
      <c r="Y12" t="s">
        <v>46</v>
      </c>
      <c r="Z12" s="8">
        <f t="shared" si="9"/>
        <v>1.9869418628057733</v>
      </c>
      <c r="AA12" s="8">
        <f t="shared" si="9"/>
        <v>2.1413787922114196</v>
      </c>
      <c r="AB12" s="8">
        <f t="shared" si="9"/>
        <v>1.6094726385734184</v>
      </c>
      <c r="AC12" s="8">
        <f t="shared" si="9"/>
        <v>1.602722407330915</v>
      </c>
      <c r="AD12" s="8">
        <f t="shared" si="9"/>
        <v>1.53524354695453</v>
      </c>
      <c r="AE12" s="8">
        <f t="shared" si="9"/>
        <v>1.5639112025076662</v>
      </c>
      <c r="AF12" s="8">
        <f t="shared" si="9"/>
        <v>1.8275115778501165</v>
      </c>
      <c r="AG12" s="8">
        <f t="shared" si="9"/>
        <v>1.7252871867577659</v>
      </c>
      <c r="AH12" s="8">
        <f t="shared" si="9"/>
        <v>1.5538310320290067</v>
      </c>
      <c r="AI12" s="8">
        <f t="shared" si="9"/>
        <v>1.6887841679858449</v>
      </c>
      <c r="AJ12" s="8">
        <f t="shared" si="9"/>
        <v>1.7966266260727615</v>
      </c>
      <c r="AK12" s="7">
        <v>101</v>
      </c>
      <c r="AL12" s="8" t="s">
        <v>33</v>
      </c>
    </row>
    <row r="13" spans="1:38">
      <c r="A13" t="s">
        <v>47</v>
      </c>
      <c r="B13" s="8">
        <f t="shared" ref="B13:AJ13" si="10">(B69/B$86)*100</f>
        <v>1.6215783314038164</v>
      </c>
      <c r="C13" s="8">
        <f t="shared" si="10"/>
        <v>1.8841085978187078</v>
      </c>
      <c r="D13" s="8">
        <f t="shared" si="10"/>
        <v>2.4118800825181559</v>
      </c>
      <c r="E13" s="8">
        <f t="shared" si="10"/>
        <v>0</v>
      </c>
      <c r="F13" s="8">
        <f t="shared" si="10"/>
        <v>0.72655543756570684</v>
      </c>
      <c r="G13" s="8">
        <f t="shared" si="10"/>
        <v>1.5144270596503644</v>
      </c>
      <c r="H13" s="8">
        <f t="shared" si="10"/>
        <v>1.6476096110903955</v>
      </c>
      <c r="I13" s="8">
        <f t="shared" si="10"/>
        <v>0</v>
      </c>
      <c r="J13" s="8">
        <f t="shared" si="10"/>
        <v>1.2529098217513155</v>
      </c>
      <c r="K13" s="8">
        <f t="shared" si="10"/>
        <v>1.7933038966579957</v>
      </c>
      <c r="L13" s="8">
        <f t="shared" si="10"/>
        <v>1.4484296802195742</v>
      </c>
      <c r="M13" t="s">
        <v>47</v>
      </c>
      <c r="N13" s="8">
        <f t="shared" si="10"/>
        <v>1.6215783314038164</v>
      </c>
      <c r="O13" s="8">
        <f t="shared" si="10"/>
        <v>2.3597916598532711</v>
      </c>
      <c r="P13" s="8">
        <f t="shared" si="10"/>
        <v>1.2019873982474956</v>
      </c>
      <c r="Q13" s="8">
        <f t="shared" si="10"/>
        <v>0</v>
      </c>
      <c r="R13" s="8">
        <f t="shared" si="10"/>
        <v>0.46273570749107518</v>
      </c>
      <c r="S13" s="8">
        <f t="shared" si="10"/>
        <v>1.3222038164273442</v>
      </c>
      <c r="T13" s="8">
        <f t="shared" si="10"/>
        <v>1.7999072549491797</v>
      </c>
      <c r="U13" s="8">
        <f t="shared" si="10"/>
        <v>0</v>
      </c>
      <c r="V13" s="8">
        <f t="shared" si="10"/>
        <v>0.36405883267279748</v>
      </c>
      <c r="W13" s="8">
        <f t="shared" si="10"/>
        <v>1.8222772132779439</v>
      </c>
      <c r="X13" s="8">
        <f t="shared" si="10"/>
        <v>1.0445601021926869</v>
      </c>
      <c r="Y13" t="s">
        <v>47</v>
      </c>
      <c r="Z13" s="8">
        <f t="shared" si="10"/>
        <v>1.6215783314038164</v>
      </c>
      <c r="AA13" s="8">
        <f t="shared" si="10"/>
        <v>0.89901821626379386</v>
      </c>
      <c r="AB13" s="8">
        <f t="shared" si="10"/>
        <v>1.8826461895220119</v>
      </c>
      <c r="AC13" s="8">
        <f t="shared" si="10"/>
        <v>2.1905404046072579</v>
      </c>
      <c r="AD13" s="8">
        <f t="shared" si="10"/>
        <v>0.53841980649141896</v>
      </c>
      <c r="AE13" s="8">
        <f t="shared" si="10"/>
        <v>1.8323316830604059</v>
      </c>
      <c r="AF13" s="8">
        <f t="shared" si="10"/>
        <v>1.9138186094682996</v>
      </c>
      <c r="AG13" s="8">
        <f t="shared" si="10"/>
        <v>0.99240342675875648</v>
      </c>
      <c r="AH13" s="8">
        <f t="shared" si="10"/>
        <v>0.64085972949888026</v>
      </c>
      <c r="AI13" s="8">
        <f t="shared" si="10"/>
        <v>1.7521732118561613</v>
      </c>
      <c r="AJ13" s="8">
        <f t="shared" si="10"/>
        <v>1.2163720653542081</v>
      </c>
      <c r="AK13" s="7">
        <v>113</v>
      </c>
      <c r="AL13" s="8" t="s">
        <v>33</v>
      </c>
    </row>
    <row r="14" spans="1:38">
      <c r="A14" t="s">
        <v>48</v>
      </c>
      <c r="B14" s="8">
        <f t="shared" ref="B14:AJ14" si="11">(B70/B$86)*100</f>
        <v>2.155184203336673</v>
      </c>
      <c r="C14" s="8">
        <f t="shared" si="11"/>
        <v>4.9192462781806761</v>
      </c>
      <c r="D14" s="8">
        <f t="shared" si="11"/>
        <v>0</v>
      </c>
      <c r="E14" s="8">
        <f t="shared" si="11"/>
        <v>1.7318356167992144</v>
      </c>
      <c r="F14" s="8">
        <f t="shared" si="11"/>
        <v>1.6002637731580405</v>
      </c>
      <c r="G14" s="8">
        <f t="shared" si="11"/>
        <v>0.66855154911186188</v>
      </c>
      <c r="H14" s="8">
        <f t="shared" si="11"/>
        <v>0.50339687654646448</v>
      </c>
      <c r="I14" s="8">
        <f t="shared" si="11"/>
        <v>1.6775263204323467</v>
      </c>
      <c r="J14" s="8">
        <f t="shared" si="11"/>
        <v>1.0842188179639891</v>
      </c>
      <c r="K14" s="8">
        <f t="shared" si="11"/>
        <v>0</v>
      </c>
      <c r="L14" s="8">
        <f t="shared" si="11"/>
        <v>1.2725738192036133</v>
      </c>
      <c r="M14" t="s">
        <v>48</v>
      </c>
      <c r="N14" s="8">
        <f t="shared" si="11"/>
        <v>2.155184203336673</v>
      </c>
      <c r="O14" s="8">
        <f t="shared" si="11"/>
        <v>0.84267031113459312</v>
      </c>
      <c r="P14" s="8">
        <f t="shared" si="11"/>
        <v>0.61323913581794365</v>
      </c>
      <c r="Q14" s="8">
        <f t="shared" si="11"/>
        <v>4.0618866512962128</v>
      </c>
      <c r="R14" s="8">
        <f t="shared" si="11"/>
        <v>1.3481958229502105</v>
      </c>
      <c r="S14" s="8">
        <f t="shared" si="11"/>
        <v>0.62370581894258248</v>
      </c>
      <c r="T14" s="8">
        <f t="shared" si="11"/>
        <v>0</v>
      </c>
      <c r="U14" s="8">
        <f t="shared" si="11"/>
        <v>1.4591281841246315</v>
      </c>
      <c r="V14" s="8">
        <f t="shared" si="11"/>
        <v>2.0201988330865444</v>
      </c>
      <c r="W14" s="8">
        <f t="shared" si="11"/>
        <v>0.46337780211254248</v>
      </c>
      <c r="X14" s="8">
        <f t="shared" si="11"/>
        <v>0.48911006405602298</v>
      </c>
      <c r="Y14" t="s">
        <v>48</v>
      </c>
      <c r="Z14" s="8">
        <f t="shared" si="11"/>
        <v>2.155184203336673</v>
      </c>
      <c r="AA14" s="8">
        <f t="shared" si="11"/>
        <v>2.0131004860346366</v>
      </c>
      <c r="AB14" s="8">
        <f t="shared" si="11"/>
        <v>0</v>
      </c>
      <c r="AC14" s="8">
        <f t="shared" si="11"/>
        <v>1.2758550525189709</v>
      </c>
      <c r="AD14" s="8">
        <f t="shared" si="11"/>
        <v>1.2051716925008367</v>
      </c>
      <c r="AE14" s="8">
        <f t="shared" si="11"/>
        <v>0</v>
      </c>
      <c r="AF14" s="8">
        <f t="shared" si="11"/>
        <v>0</v>
      </c>
      <c r="AG14" s="8">
        <f t="shared" si="11"/>
        <v>0.6543247931429802</v>
      </c>
      <c r="AH14" s="8">
        <f t="shared" si="11"/>
        <v>1.8120300011885642</v>
      </c>
      <c r="AI14" s="8">
        <f t="shared" si="11"/>
        <v>0.31092585409853724</v>
      </c>
      <c r="AJ14" s="8">
        <f t="shared" si="11"/>
        <v>0.42586719299637765</v>
      </c>
      <c r="AK14" s="7">
        <v>0</v>
      </c>
      <c r="AL14" s="8" t="s">
        <v>77</v>
      </c>
    </row>
    <row r="15" spans="1:38" s="21" customFormat="1">
      <c r="A15" s="21" t="s">
        <v>49</v>
      </c>
      <c r="B15" s="22">
        <f t="shared" ref="B15:AJ15" si="12">(B71/B$86)*100</f>
        <v>14.489195004022781</v>
      </c>
      <c r="C15" s="22">
        <f t="shared" si="12"/>
        <v>9.7954854337177508</v>
      </c>
      <c r="D15" s="22">
        <f t="shared" si="12"/>
        <v>15.069866842892706</v>
      </c>
      <c r="E15" s="22">
        <f t="shared" si="12"/>
        <v>17.925121976400373</v>
      </c>
      <c r="F15" s="22">
        <f t="shared" si="12"/>
        <v>16.3099203305533</v>
      </c>
      <c r="G15" s="22">
        <f t="shared" si="12"/>
        <v>15.690948100031548</v>
      </c>
      <c r="H15" s="22">
        <f t="shared" si="12"/>
        <v>15.663913589163981</v>
      </c>
      <c r="I15" s="22">
        <f t="shared" si="12"/>
        <v>17.58807258449691</v>
      </c>
      <c r="J15" s="22">
        <f t="shared" si="12"/>
        <v>17.219225138512531</v>
      </c>
      <c r="K15" s="22">
        <f t="shared" si="12"/>
        <v>13.633263665545043</v>
      </c>
      <c r="L15" s="22">
        <f t="shared" si="12"/>
        <v>18.561495332995019</v>
      </c>
      <c r="M15" s="21" t="s">
        <v>49</v>
      </c>
      <c r="N15" s="22">
        <f t="shared" si="12"/>
        <v>14.489195004022781</v>
      </c>
      <c r="O15" s="22">
        <f t="shared" si="12"/>
        <v>15.778095824851377</v>
      </c>
      <c r="P15" s="22">
        <f t="shared" si="12"/>
        <v>16.513281864583632</v>
      </c>
      <c r="Q15" s="22">
        <f t="shared" si="12"/>
        <v>16.177060898520939</v>
      </c>
      <c r="R15" s="22">
        <f t="shared" si="12"/>
        <v>16.358374268966998</v>
      </c>
      <c r="S15" s="22">
        <f t="shared" si="12"/>
        <v>16.534159518898626</v>
      </c>
      <c r="T15" s="22">
        <f t="shared" si="12"/>
        <v>15.12049729956432</v>
      </c>
      <c r="U15" s="22">
        <f t="shared" si="12"/>
        <v>15.456401608434977</v>
      </c>
      <c r="V15" s="22">
        <f t="shared" si="12"/>
        <v>16.132856293764007</v>
      </c>
      <c r="W15" s="22">
        <f t="shared" si="12"/>
        <v>15.469708144796684</v>
      </c>
      <c r="X15" s="22">
        <f t="shared" si="12"/>
        <v>14.842799265370957</v>
      </c>
      <c r="Y15" s="21" t="s">
        <v>49</v>
      </c>
      <c r="Z15" s="22">
        <f t="shared" si="12"/>
        <v>14.489195004022781</v>
      </c>
      <c r="AA15" s="22">
        <f t="shared" si="12"/>
        <v>14.683634444653318</v>
      </c>
      <c r="AB15" s="22">
        <f t="shared" si="12"/>
        <v>15.024204407572391</v>
      </c>
      <c r="AC15" s="22">
        <f t="shared" si="12"/>
        <v>17.568111152367283</v>
      </c>
      <c r="AD15" s="22">
        <f t="shared" si="12"/>
        <v>16.849692907428544</v>
      </c>
      <c r="AE15" s="22">
        <f t="shared" si="12"/>
        <v>16.26896884609987</v>
      </c>
      <c r="AF15" s="22">
        <f t="shared" si="12"/>
        <v>15.758329249500525</v>
      </c>
      <c r="AG15" s="22">
        <f t="shared" si="12"/>
        <v>15.300267175330573</v>
      </c>
      <c r="AH15" s="22">
        <f t="shared" si="12"/>
        <v>17.004713270936971</v>
      </c>
      <c r="AI15" s="22">
        <f t="shared" si="12"/>
        <v>16.784185111909071</v>
      </c>
      <c r="AJ15" s="22">
        <f t="shared" si="12"/>
        <v>15.25069464376983</v>
      </c>
      <c r="AK15" s="7">
        <v>9</v>
      </c>
      <c r="AL15" s="8" t="s">
        <v>77</v>
      </c>
    </row>
    <row r="16" spans="1:38" s="21" customFormat="1">
      <c r="A16" s="21" t="s">
        <v>50</v>
      </c>
      <c r="B16" s="22">
        <f t="shared" ref="B16:AJ16" si="13">(B72/B$86)*100</f>
        <v>19.356874491061809</v>
      </c>
      <c r="C16" s="22">
        <f t="shared" si="13"/>
        <v>16.651694602851649</v>
      </c>
      <c r="D16" s="22">
        <f t="shared" si="13"/>
        <v>16.511112797084891</v>
      </c>
      <c r="E16" s="22">
        <f t="shared" si="13"/>
        <v>17.928096259954614</v>
      </c>
      <c r="F16" s="22">
        <f t="shared" si="13"/>
        <v>17.113613440024356</v>
      </c>
      <c r="G16" s="22">
        <f t="shared" si="13"/>
        <v>16.046630465197666</v>
      </c>
      <c r="H16" s="22">
        <f t="shared" si="13"/>
        <v>15.472187057606106</v>
      </c>
      <c r="I16" s="22">
        <f t="shared" si="13"/>
        <v>7.9179848721274357</v>
      </c>
      <c r="J16" s="22">
        <f t="shared" si="13"/>
        <v>17.404980876763016</v>
      </c>
      <c r="K16" s="22">
        <f t="shared" si="13"/>
        <v>13.652798505784475</v>
      </c>
      <c r="L16" s="22">
        <f t="shared" si="13"/>
        <v>19.49355020311431</v>
      </c>
      <c r="M16" s="21" t="s">
        <v>50</v>
      </c>
      <c r="N16" s="22">
        <f t="shared" si="13"/>
        <v>19.356874491061809</v>
      </c>
      <c r="O16" s="22">
        <f t="shared" si="13"/>
        <v>18.60211256564007</v>
      </c>
      <c r="P16" s="22">
        <f t="shared" si="13"/>
        <v>18.592690484507909</v>
      </c>
      <c r="Q16" s="22">
        <f t="shared" si="13"/>
        <v>19.206696938441358</v>
      </c>
      <c r="R16" s="22">
        <f t="shared" si="13"/>
        <v>18.809886538251668</v>
      </c>
      <c r="S16" s="22">
        <f t="shared" si="13"/>
        <v>16.401203963440906</v>
      </c>
      <c r="T16" s="22">
        <f t="shared" si="13"/>
        <v>14.387552750906316</v>
      </c>
      <c r="U16" s="22">
        <f t="shared" si="13"/>
        <v>18.495154815281019</v>
      </c>
      <c r="V16" s="22">
        <f t="shared" si="13"/>
        <v>16.42653665636432</v>
      </c>
      <c r="W16" s="22">
        <f t="shared" si="13"/>
        <v>16.602424000167673</v>
      </c>
      <c r="X16" s="22">
        <f t="shared" si="13"/>
        <v>12.651032444628974</v>
      </c>
      <c r="Y16" s="21" t="s">
        <v>50</v>
      </c>
      <c r="Z16" s="22">
        <f t="shared" si="13"/>
        <v>19.356874491061809</v>
      </c>
      <c r="AA16" s="22">
        <f t="shared" si="13"/>
        <v>17.341224982943547</v>
      </c>
      <c r="AB16" s="22">
        <f t="shared" si="13"/>
        <v>16.615603226946629</v>
      </c>
      <c r="AC16" s="22">
        <f t="shared" si="13"/>
        <v>17.980744046135982</v>
      </c>
      <c r="AD16" s="22">
        <f t="shared" si="13"/>
        <v>18.141423154769953</v>
      </c>
      <c r="AE16" s="22">
        <f t="shared" si="13"/>
        <v>16.328680268229625</v>
      </c>
      <c r="AF16" s="22">
        <f t="shared" si="13"/>
        <v>16.770728479900711</v>
      </c>
      <c r="AG16" s="22">
        <f t="shared" si="13"/>
        <v>16.793914515684612</v>
      </c>
      <c r="AH16" s="22">
        <f t="shared" si="13"/>
        <v>16.933339872618141</v>
      </c>
      <c r="AI16" s="22">
        <f t="shared" si="13"/>
        <v>17.064867711860245</v>
      </c>
      <c r="AJ16" s="22">
        <f t="shared" si="13"/>
        <v>13.364950402359085</v>
      </c>
      <c r="AK16" s="7">
        <v>13</v>
      </c>
      <c r="AL16" s="8" t="s">
        <v>77</v>
      </c>
    </row>
    <row r="17" spans="1:38">
      <c r="A17" t="s">
        <v>51</v>
      </c>
      <c r="B17" s="8">
        <f t="shared" ref="B17:AJ17" si="14">(B73/B$86)*100</f>
        <v>1.2345492334676296</v>
      </c>
      <c r="C17" s="8">
        <f t="shared" si="14"/>
        <v>1.2029570601477566</v>
      </c>
      <c r="D17" s="8">
        <f t="shared" si="14"/>
        <v>0.77094138957974967</v>
      </c>
      <c r="E17" s="8">
        <f t="shared" si="14"/>
        <v>1.3622922750785302</v>
      </c>
      <c r="F17" s="8">
        <f t="shared" si="14"/>
        <v>1.2764643185168842</v>
      </c>
      <c r="G17" s="8">
        <f t="shared" si="14"/>
        <v>1.0429253008409305</v>
      </c>
      <c r="H17" s="8">
        <f t="shared" si="14"/>
        <v>1.0406794657180207</v>
      </c>
      <c r="I17" s="8">
        <f t="shared" si="14"/>
        <v>11.834889618547994</v>
      </c>
      <c r="J17" s="8">
        <f t="shared" si="14"/>
        <v>1.2439989605056223</v>
      </c>
      <c r="K17" s="8">
        <f t="shared" si="14"/>
        <v>1.1132188026268828</v>
      </c>
      <c r="L17" s="8">
        <f t="shared" si="14"/>
        <v>1.1402413324081255</v>
      </c>
      <c r="M17" t="s">
        <v>51</v>
      </c>
      <c r="N17" s="8">
        <f t="shared" si="14"/>
        <v>1.2345492334676296</v>
      </c>
      <c r="O17" s="8">
        <f t="shared" si="14"/>
        <v>1.3456086160879166</v>
      </c>
      <c r="P17" s="8">
        <f t="shared" si="14"/>
        <v>1.0812777727228926</v>
      </c>
      <c r="Q17" s="8">
        <f t="shared" si="14"/>
        <v>1.3526872174801863</v>
      </c>
      <c r="R17" s="8">
        <f t="shared" si="14"/>
        <v>0.90643177645985151</v>
      </c>
      <c r="S17" s="8">
        <f t="shared" si="14"/>
        <v>1.0429615782862101</v>
      </c>
      <c r="T17" s="8">
        <f t="shared" si="14"/>
        <v>0.75828787796481956</v>
      </c>
      <c r="U17" s="8">
        <f t="shared" si="14"/>
        <v>0.74671765533192413</v>
      </c>
      <c r="V17" s="8">
        <f t="shared" si="14"/>
        <v>0.87069266132198153</v>
      </c>
      <c r="W17" s="8">
        <f t="shared" si="14"/>
        <v>1.091960171880725</v>
      </c>
      <c r="X17" s="8">
        <f t="shared" si="14"/>
        <v>1.1863485201215562</v>
      </c>
      <c r="Y17" t="s">
        <v>51</v>
      </c>
      <c r="Z17" s="8">
        <f t="shared" si="14"/>
        <v>1.2345492334676296</v>
      </c>
      <c r="AA17" s="8">
        <f t="shared" si="14"/>
        <v>1.2475392706555783</v>
      </c>
      <c r="AB17" s="8">
        <f t="shared" si="14"/>
        <v>0.62848466203614817</v>
      </c>
      <c r="AC17" s="8">
        <f t="shared" si="14"/>
        <v>0.75385309269668554</v>
      </c>
      <c r="AD17" s="8">
        <f t="shared" si="14"/>
        <v>0.84600972246582229</v>
      </c>
      <c r="AE17" s="8">
        <f t="shared" si="14"/>
        <v>0.87455919013964878</v>
      </c>
      <c r="AF17" s="8">
        <f t="shared" si="14"/>
        <v>1.1979155931107681</v>
      </c>
      <c r="AG17" s="8">
        <f t="shared" si="14"/>
        <v>0.81609061564135266</v>
      </c>
      <c r="AH17" s="8">
        <f t="shared" si="14"/>
        <v>1.2490369704258988</v>
      </c>
      <c r="AI17" s="8">
        <f t="shared" si="14"/>
        <v>1.3217357839518606</v>
      </c>
      <c r="AJ17" s="8">
        <f t="shared" si="14"/>
        <v>1.1399443342876423</v>
      </c>
      <c r="AK17" s="7">
        <v>34</v>
      </c>
      <c r="AL17" s="8" t="s">
        <v>77</v>
      </c>
    </row>
    <row r="18" spans="1:38">
      <c r="A18" t="s">
        <v>52</v>
      </c>
      <c r="B18" s="8">
        <f t="shared" ref="B18:AJ18" si="15">(B74/B$86)*100</f>
        <v>0</v>
      </c>
      <c r="C18" s="8">
        <f t="shared" si="15"/>
        <v>0</v>
      </c>
      <c r="D18" s="8">
        <f t="shared" si="15"/>
        <v>0</v>
      </c>
      <c r="E18" s="8">
        <f t="shared" si="15"/>
        <v>1.2765264035288608</v>
      </c>
      <c r="F18" s="8">
        <f t="shared" si="15"/>
        <v>0</v>
      </c>
      <c r="G18" s="8">
        <f t="shared" si="15"/>
        <v>0</v>
      </c>
      <c r="H18" s="8">
        <f t="shared" si="15"/>
        <v>0</v>
      </c>
      <c r="I18" s="8">
        <f t="shared" si="15"/>
        <v>0.88465392152710476</v>
      </c>
      <c r="J18" s="8">
        <f t="shared" si="15"/>
        <v>0</v>
      </c>
      <c r="K18" s="8">
        <f t="shared" si="15"/>
        <v>0</v>
      </c>
      <c r="L18" s="8">
        <f t="shared" si="15"/>
        <v>0</v>
      </c>
      <c r="M18" t="s">
        <v>52</v>
      </c>
      <c r="N18" s="8">
        <f t="shared" si="15"/>
        <v>0</v>
      </c>
      <c r="O18" s="8">
        <f t="shared" si="15"/>
        <v>0</v>
      </c>
      <c r="P18" s="8">
        <f t="shared" si="15"/>
        <v>0</v>
      </c>
      <c r="Q18" s="8">
        <f t="shared" si="15"/>
        <v>0.9945557895961783</v>
      </c>
      <c r="R18" s="8">
        <f t="shared" si="15"/>
        <v>0.23130392161370261</v>
      </c>
      <c r="S18" s="8">
        <f t="shared" si="15"/>
        <v>0</v>
      </c>
      <c r="T18" s="8">
        <f t="shared" si="15"/>
        <v>0</v>
      </c>
      <c r="U18" s="8">
        <f t="shared" si="15"/>
        <v>0</v>
      </c>
      <c r="V18" s="8">
        <f t="shared" si="15"/>
        <v>0</v>
      </c>
      <c r="W18" s="8">
        <f t="shared" si="15"/>
        <v>0</v>
      </c>
      <c r="X18" s="8">
        <f t="shared" si="15"/>
        <v>0</v>
      </c>
      <c r="Y18" t="s">
        <v>52</v>
      </c>
      <c r="Z18" s="8">
        <f t="shared" si="15"/>
        <v>0</v>
      </c>
      <c r="AA18" s="8">
        <f t="shared" si="15"/>
        <v>0</v>
      </c>
      <c r="AB18" s="8">
        <f t="shared" si="15"/>
        <v>0</v>
      </c>
      <c r="AC18" s="8">
        <f t="shared" si="15"/>
        <v>0</v>
      </c>
      <c r="AD18" s="8">
        <f t="shared" si="15"/>
        <v>0</v>
      </c>
      <c r="AE18" s="8">
        <f t="shared" si="15"/>
        <v>0</v>
      </c>
      <c r="AF18" s="8">
        <f t="shared" si="15"/>
        <v>0</v>
      </c>
      <c r="AG18" s="8">
        <f t="shared" si="15"/>
        <v>0.93786949002593012</v>
      </c>
      <c r="AH18" s="8">
        <f t="shared" si="15"/>
        <v>0</v>
      </c>
      <c r="AI18" s="8">
        <f t="shared" si="15"/>
        <v>0</v>
      </c>
      <c r="AJ18" s="8">
        <f t="shared" si="15"/>
        <v>0</v>
      </c>
      <c r="AK18" s="7">
        <v>43</v>
      </c>
      <c r="AL18" s="8" t="s">
        <v>77</v>
      </c>
    </row>
    <row r="19" spans="1:38">
      <c r="A19" t="s">
        <v>53</v>
      </c>
      <c r="B19" s="8">
        <f t="shared" ref="B19:AJ19" si="16">(B75/B$86)*100</f>
        <v>0.71089161373808085</v>
      </c>
      <c r="C19" s="8">
        <f t="shared" si="16"/>
        <v>0.74813935136282383</v>
      </c>
      <c r="D19" s="8">
        <f t="shared" si="16"/>
        <v>0.55052700654501452</v>
      </c>
      <c r="E19" s="8">
        <f t="shared" si="16"/>
        <v>0.56126937107430275</v>
      </c>
      <c r="F19" s="8">
        <f t="shared" si="16"/>
        <v>0.62177209862140748</v>
      </c>
      <c r="G19" s="8">
        <f t="shared" si="16"/>
        <v>0.62855029339069657</v>
      </c>
      <c r="H19" s="8">
        <f t="shared" si="16"/>
        <v>0.54038816649428911</v>
      </c>
      <c r="I19" s="8">
        <f t="shared" si="16"/>
        <v>0.64043227785011336</v>
      </c>
      <c r="J19" s="8">
        <f t="shared" si="16"/>
        <v>0.57238178308864518</v>
      </c>
      <c r="K19" s="8">
        <f t="shared" si="16"/>
        <v>0.64820738400117817</v>
      </c>
      <c r="L19" s="8">
        <f t="shared" si="16"/>
        <v>0.67253055856965283</v>
      </c>
      <c r="M19" t="s">
        <v>53</v>
      </c>
      <c r="N19" s="8">
        <f t="shared" si="16"/>
        <v>0.71089161373808085</v>
      </c>
      <c r="O19" s="8">
        <f t="shared" si="16"/>
        <v>0.9596835953940267</v>
      </c>
      <c r="P19" s="8">
        <f t="shared" si="16"/>
        <v>0.60141606198912079</v>
      </c>
      <c r="Q19" s="8">
        <f t="shared" si="16"/>
        <v>0.52291804222750649</v>
      </c>
      <c r="R19" s="8">
        <f t="shared" si="16"/>
        <v>0.44281653395662079</v>
      </c>
      <c r="S19" s="8">
        <f t="shared" si="16"/>
        <v>0.62782711383036194</v>
      </c>
      <c r="T19" s="8">
        <f t="shared" si="16"/>
        <v>0.62768347585980666</v>
      </c>
      <c r="U19" s="8">
        <f t="shared" si="16"/>
        <v>0.70189653778192895</v>
      </c>
      <c r="V19" s="8">
        <f t="shared" si="16"/>
        <v>0.50776667802725273</v>
      </c>
      <c r="W19" s="8">
        <f t="shared" si="16"/>
        <v>0.61606150294531681</v>
      </c>
      <c r="X19" s="8">
        <f t="shared" si="16"/>
        <v>0.83996362896387555</v>
      </c>
      <c r="Y19" t="s">
        <v>53</v>
      </c>
      <c r="Z19" s="8">
        <f t="shared" si="16"/>
        <v>0.71089161373808085</v>
      </c>
      <c r="AA19" s="8">
        <f t="shared" si="16"/>
        <v>0.7469004467164152</v>
      </c>
      <c r="AB19" s="8">
        <f t="shared" si="16"/>
        <v>0.54012940872798421</v>
      </c>
      <c r="AC19" s="8">
        <f t="shared" si="16"/>
        <v>0.50129676025791903</v>
      </c>
      <c r="AD19" s="8">
        <f t="shared" si="16"/>
        <v>0.55375444774233895</v>
      </c>
      <c r="AE19" s="8">
        <f t="shared" si="16"/>
        <v>0.56649285962785512</v>
      </c>
      <c r="AF19" s="8">
        <f t="shared" si="16"/>
        <v>0.64777524769366968</v>
      </c>
      <c r="AG19" s="8">
        <f t="shared" si="16"/>
        <v>0.5927023684974051</v>
      </c>
      <c r="AH19" s="8">
        <f t="shared" si="16"/>
        <v>0.70815313467893104</v>
      </c>
      <c r="AI19" s="8">
        <f t="shared" si="16"/>
        <v>0.51727637998208831</v>
      </c>
      <c r="AJ19" s="8">
        <f t="shared" si="16"/>
        <v>0.63368346721029067</v>
      </c>
      <c r="AK19" s="7">
        <v>77</v>
      </c>
      <c r="AL19" s="8" t="s">
        <v>77</v>
      </c>
    </row>
    <row r="20" spans="1:38">
      <c r="A20" t="s">
        <v>54</v>
      </c>
      <c r="B20" s="8">
        <f t="shared" ref="B20:AJ20" si="17">(B76/B$86)*100</f>
        <v>0</v>
      </c>
      <c r="C20" s="8">
        <f t="shared" si="17"/>
        <v>0</v>
      </c>
      <c r="D20" s="8">
        <f t="shared" si="17"/>
        <v>1.3842780752564536</v>
      </c>
      <c r="E20" s="8">
        <f t="shared" si="17"/>
        <v>0</v>
      </c>
      <c r="F20" s="8">
        <f t="shared" si="17"/>
        <v>0</v>
      </c>
      <c r="G20" s="8">
        <f t="shared" si="17"/>
        <v>0</v>
      </c>
      <c r="H20" s="8">
        <f t="shared" si="17"/>
        <v>0</v>
      </c>
      <c r="I20" s="8">
        <f t="shared" si="17"/>
        <v>0.51653151697804534</v>
      </c>
      <c r="J20" s="8">
        <f t="shared" si="17"/>
        <v>0</v>
      </c>
      <c r="K20" s="8">
        <f t="shared" si="17"/>
        <v>0</v>
      </c>
      <c r="L20" s="8">
        <f t="shared" si="17"/>
        <v>0</v>
      </c>
      <c r="M20" t="s">
        <v>54</v>
      </c>
      <c r="N20" s="8">
        <f t="shared" si="17"/>
        <v>0</v>
      </c>
      <c r="O20" s="8">
        <f t="shared" si="17"/>
        <v>0</v>
      </c>
      <c r="P20" s="8">
        <f t="shared" si="17"/>
        <v>0</v>
      </c>
      <c r="Q20" s="8">
        <f t="shared" si="17"/>
        <v>1.8374081686650798</v>
      </c>
      <c r="R20" s="8">
        <f t="shared" si="17"/>
        <v>0</v>
      </c>
      <c r="S20" s="8">
        <f t="shared" si="17"/>
        <v>0</v>
      </c>
      <c r="T20" s="8">
        <f t="shared" si="17"/>
        <v>1.7818532118924688</v>
      </c>
      <c r="U20" s="8">
        <f t="shared" si="17"/>
        <v>0</v>
      </c>
      <c r="V20" s="8">
        <f t="shared" si="17"/>
        <v>0</v>
      </c>
      <c r="W20" s="8">
        <f t="shared" si="17"/>
        <v>1.2176830758606763</v>
      </c>
      <c r="X20" s="8">
        <f t="shared" si="17"/>
        <v>0</v>
      </c>
      <c r="Y20" t="s">
        <v>54</v>
      </c>
      <c r="Z20" s="8">
        <f t="shared" si="17"/>
        <v>0</v>
      </c>
      <c r="AA20" s="8">
        <f t="shared" si="17"/>
        <v>0</v>
      </c>
      <c r="AB20" s="8">
        <f t="shared" si="17"/>
        <v>2.507607226503572</v>
      </c>
      <c r="AC20" s="8">
        <f t="shared" si="17"/>
        <v>0</v>
      </c>
      <c r="AD20" s="8">
        <f t="shared" si="17"/>
        <v>0</v>
      </c>
      <c r="AE20" s="8">
        <f t="shared" si="17"/>
        <v>0.73162046937809289</v>
      </c>
      <c r="AF20" s="8">
        <f t="shared" si="17"/>
        <v>0.65295332988881549</v>
      </c>
      <c r="AG20" s="8">
        <f t="shared" si="17"/>
        <v>1.1725610430169693</v>
      </c>
      <c r="AH20" s="8">
        <f t="shared" si="17"/>
        <v>0</v>
      </c>
      <c r="AI20" s="8">
        <f t="shared" si="17"/>
        <v>0</v>
      </c>
      <c r="AJ20" s="8">
        <f t="shared" si="17"/>
        <v>0</v>
      </c>
      <c r="AK20" s="7">
        <v>91</v>
      </c>
      <c r="AL20" s="8" t="s">
        <v>77</v>
      </c>
    </row>
    <row r="21" spans="1:38">
      <c r="A21" t="s">
        <v>55</v>
      </c>
      <c r="B21" s="8">
        <f t="shared" ref="B21:AJ21" si="18">(B77/B$86)*100</f>
        <v>0</v>
      </c>
      <c r="C21" s="8">
        <f t="shared" si="18"/>
        <v>10.491831718858661</v>
      </c>
      <c r="D21" s="8">
        <f t="shared" si="18"/>
        <v>5.7369727067513949</v>
      </c>
      <c r="E21" s="8">
        <f t="shared" si="18"/>
        <v>2.4157107453752382</v>
      </c>
      <c r="F21" s="8">
        <f t="shared" si="18"/>
        <v>3.5430403566425461</v>
      </c>
      <c r="G21" s="8">
        <f t="shared" si="18"/>
        <v>3.1894830480341634</v>
      </c>
      <c r="H21" s="8">
        <f t="shared" si="18"/>
        <v>3.5338429889879652</v>
      </c>
      <c r="I21" s="8">
        <f t="shared" si="18"/>
        <v>4.138863727048447</v>
      </c>
      <c r="J21" s="8">
        <f t="shared" si="18"/>
        <v>3.7266101777696652</v>
      </c>
      <c r="K21" s="8">
        <f t="shared" si="18"/>
        <v>3.2413625028666959</v>
      </c>
      <c r="L21" s="8">
        <f t="shared" si="18"/>
        <v>2.7848113024645613</v>
      </c>
      <c r="M21" t="s">
        <v>55</v>
      </c>
      <c r="N21" s="8">
        <f t="shared" si="18"/>
        <v>0</v>
      </c>
      <c r="O21" s="8">
        <f t="shared" si="18"/>
        <v>9.204840892278785</v>
      </c>
      <c r="P21" s="8">
        <f t="shared" si="18"/>
        <v>3.3043377740783497</v>
      </c>
      <c r="Q21" s="8">
        <f t="shared" si="18"/>
        <v>1.2604692895572331</v>
      </c>
      <c r="R21" s="8">
        <f t="shared" si="18"/>
        <v>3.3280829503913054</v>
      </c>
      <c r="S21" s="8">
        <f t="shared" si="18"/>
        <v>3.1948217055064063</v>
      </c>
      <c r="T21" s="8">
        <f t="shared" si="18"/>
        <v>3.493587423019461</v>
      </c>
      <c r="U21" s="8">
        <f t="shared" si="18"/>
        <v>2.9823425556958467</v>
      </c>
      <c r="V21" s="8">
        <f t="shared" si="18"/>
        <v>3.9471571996054422</v>
      </c>
      <c r="W21" s="8">
        <f t="shared" si="18"/>
        <v>3.4240723704337879</v>
      </c>
      <c r="X21" s="8">
        <f t="shared" si="18"/>
        <v>3.917935310670599</v>
      </c>
      <c r="Y21" t="s">
        <v>55</v>
      </c>
      <c r="Z21" s="8">
        <f t="shared" si="18"/>
        <v>0</v>
      </c>
      <c r="AA21" s="8">
        <f t="shared" si="18"/>
        <v>11.176416360041101</v>
      </c>
      <c r="AB21" s="8">
        <f t="shared" si="18"/>
        <v>9.4090064294619822</v>
      </c>
      <c r="AC21" s="8">
        <f t="shared" si="18"/>
        <v>3.6419788501349761</v>
      </c>
      <c r="AD21" s="8">
        <f t="shared" si="18"/>
        <v>3.5202603729621598</v>
      </c>
      <c r="AE21" s="8">
        <f t="shared" si="18"/>
        <v>3.234050567486709</v>
      </c>
      <c r="AF21" s="8">
        <f t="shared" si="18"/>
        <v>3.2558859890434833</v>
      </c>
      <c r="AG21" s="8">
        <f t="shared" si="18"/>
        <v>3.8597072436219708</v>
      </c>
      <c r="AH21" s="8">
        <f t="shared" si="18"/>
        <v>2.9943853128299129</v>
      </c>
      <c r="AI21" s="8">
        <f t="shared" si="18"/>
        <v>3.3550979075810483</v>
      </c>
      <c r="AJ21" s="8">
        <f t="shared" si="18"/>
        <v>3.9516933497979605</v>
      </c>
      <c r="AK21" s="7">
        <v>93</v>
      </c>
      <c r="AL21" s="8" t="s">
        <v>77</v>
      </c>
    </row>
    <row r="22" spans="1:38" s="21" customFormat="1">
      <c r="A22" s="21" t="s">
        <v>56</v>
      </c>
      <c r="B22" s="22">
        <f t="shared" ref="B22:AJ22" si="19">(B78/B$86)*100</f>
        <v>12.739740875009664</v>
      </c>
      <c r="C22" s="22">
        <f t="shared" si="19"/>
        <v>12.176232704654662</v>
      </c>
      <c r="D22" s="22">
        <f t="shared" si="19"/>
        <v>10.688641535713597</v>
      </c>
      <c r="E22" s="22">
        <f t="shared" si="19"/>
        <v>12.616671714637745</v>
      </c>
      <c r="F22" s="22">
        <f t="shared" si="19"/>
        <v>12.659324655158223</v>
      </c>
      <c r="G22" s="22">
        <f t="shared" si="19"/>
        <v>11.756938441601902</v>
      </c>
      <c r="H22" s="22">
        <f t="shared" si="19"/>
        <v>12.023880478663362</v>
      </c>
      <c r="I22" s="22">
        <f t="shared" si="19"/>
        <v>13.96221681033642</v>
      </c>
      <c r="J22" s="22">
        <f t="shared" si="19"/>
        <v>12.598259139185178</v>
      </c>
      <c r="K22" s="22">
        <f t="shared" si="19"/>
        <v>13.37784389900647</v>
      </c>
      <c r="L22" s="22">
        <f t="shared" si="19"/>
        <v>11.102633851279874</v>
      </c>
      <c r="M22" s="21" t="s">
        <v>56</v>
      </c>
      <c r="N22" s="22">
        <f t="shared" si="19"/>
        <v>12.739740875009664</v>
      </c>
      <c r="O22" s="22">
        <f t="shared" si="19"/>
        <v>13.198262276930098</v>
      </c>
      <c r="P22" s="22">
        <f t="shared" si="19"/>
        <v>11.395836092639646</v>
      </c>
      <c r="Q22" s="22">
        <f t="shared" si="19"/>
        <v>10.396923895020633</v>
      </c>
      <c r="R22" s="22">
        <f t="shared" si="19"/>
        <v>11.569066588827258</v>
      </c>
      <c r="S22" s="22">
        <f t="shared" si="19"/>
        <v>11.462385025425066</v>
      </c>
      <c r="T22" s="22">
        <f t="shared" si="19"/>
        <v>13.783077216423381</v>
      </c>
      <c r="U22" s="22">
        <f t="shared" si="19"/>
        <v>11.406689364834383</v>
      </c>
      <c r="V22" s="22">
        <f t="shared" si="19"/>
        <v>12.892943489508973</v>
      </c>
      <c r="W22" s="22">
        <f t="shared" si="19"/>
        <v>13.08909175443681</v>
      </c>
      <c r="X22" s="22">
        <f t="shared" si="19"/>
        <v>14.037817230245784</v>
      </c>
      <c r="Y22" s="21" t="s">
        <v>56</v>
      </c>
      <c r="Z22" s="22">
        <f t="shared" si="19"/>
        <v>12.739740875009664</v>
      </c>
      <c r="AA22" s="22">
        <f t="shared" si="19"/>
        <v>14.012984554630517</v>
      </c>
      <c r="AB22" s="22">
        <f t="shared" si="19"/>
        <v>10.834201497451085</v>
      </c>
      <c r="AC22" s="22">
        <f t="shared" si="19"/>
        <v>11.602648538012879</v>
      </c>
      <c r="AD22" s="22">
        <f t="shared" si="19"/>
        <v>11.326485431046725</v>
      </c>
      <c r="AE22" s="22">
        <f t="shared" si="19"/>
        <v>12.452718787946296</v>
      </c>
      <c r="AF22" s="22">
        <f t="shared" si="19"/>
        <v>12.541476157769591</v>
      </c>
      <c r="AG22" s="22">
        <f t="shared" si="19"/>
        <v>12.976852839033965</v>
      </c>
      <c r="AH22" s="22">
        <f t="shared" si="19"/>
        <v>12.599721019642907</v>
      </c>
      <c r="AI22" s="22">
        <f t="shared" si="19"/>
        <v>11.946071018863966</v>
      </c>
      <c r="AJ22" s="22">
        <f t="shared" si="19"/>
        <v>13.996452406169016</v>
      </c>
      <c r="AK22" s="7">
        <v>97</v>
      </c>
      <c r="AL22" s="8" t="s">
        <v>77</v>
      </c>
    </row>
    <row r="23" spans="1:38" s="21" customFormat="1">
      <c r="A23" s="21" t="s">
        <v>57</v>
      </c>
      <c r="B23" s="22">
        <f t="shared" ref="B23:AJ23" si="20">(B79/B$86)*100</f>
        <v>14.179952193111559</v>
      </c>
      <c r="C23" s="22">
        <f t="shared" si="20"/>
        <v>5.9587211847046166</v>
      </c>
      <c r="D23" s="22">
        <f t="shared" si="20"/>
        <v>10.107647460299082</v>
      </c>
      <c r="E23" s="22">
        <f t="shared" si="20"/>
        <v>12.22568502995845</v>
      </c>
      <c r="F23" s="22">
        <f t="shared" si="20"/>
        <v>11.989917657779595</v>
      </c>
      <c r="G23" s="22">
        <f t="shared" si="20"/>
        <v>11.287691078600398</v>
      </c>
      <c r="H23" s="22">
        <f t="shared" si="20"/>
        <v>11.004487577091087</v>
      </c>
      <c r="I23" s="22">
        <f t="shared" si="20"/>
        <v>0.86144937538822253</v>
      </c>
      <c r="J23" s="22">
        <f t="shared" si="20"/>
        <v>6.2009673024650134</v>
      </c>
      <c r="K23" s="22">
        <f t="shared" si="20"/>
        <v>10.357553930566677</v>
      </c>
      <c r="L23" s="22">
        <f t="shared" si="20"/>
        <v>9.7820503054295163</v>
      </c>
      <c r="M23" s="21" t="s">
        <v>57</v>
      </c>
      <c r="N23" s="22">
        <f t="shared" si="20"/>
        <v>14.179952193111559</v>
      </c>
      <c r="O23" s="22">
        <f t="shared" si="20"/>
        <v>0</v>
      </c>
      <c r="P23" s="22">
        <f t="shared" si="20"/>
        <v>8.2261166002673107</v>
      </c>
      <c r="Q23" s="22">
        <f t="shared" si="20"/>
        <v>10.107783652014071</v>
      </c>
      <c r="R23" s="22">
        <f t="shared" si="20"/>
        <v>10.709892479201079</v>
      </c>
      <c r="S23" s="22">
        <f t="shared" si="20"/>
        <v>11.601894071250264</v>
      </c>
      <c r="T23" s="22">
        <f t="shared" si="20"/>
        <v>11.402586520765027</v>
      </c>
      <c r="U23" s="22">
        <f t="shared" si="20"/>
        <v>9.7864503510235714</v>
      </c>
      <c r="V23" s="22">
        <f t="shared" si="20"/>
        <v>11.606512991709218</v>
      </c>
      <c r="W23" s="22">
        <f t="shared" si="20"/>
        <v>10.982360812985583</v>
      </c>
      <c r="X23" s="22">
        <f t="shared" si="20"/>
        <v>12.742889804022328</v>
      </c>
      <c r="Y23" s="21" t="s">
        <v>57</v>
      </c>
      <c r="Z23" s="22">
        <f t="shared" si="20"/>
        <v>14.179952193111559</v>
      </c>
      <c r="AA23" s="22">
        <f t="shared" si="20"/>
        <v>0</v>
      </c>
      <c r="AB23" s="22">
        <f t="shared" si="20"/>
        <v>4.0210750718363588</v>
      </c>
      <c r="AC23" s="22">
        <f t="shared" si="20"/>
        <v>11.725796684049527</v>
      </c>
      <c r="AD23" s="22">
        <f t="shared" si="20"/>
        <v>11.154380159606118</v>
      </c>
      <c r="AE23" s="22">
        <f t="shared" si="20"/>
        <v>10.806413734982792</v>
      </c>
      <c r="AF23" s="22">
        <f t="shared" si="20"/>
        <v>10.718787079855762</v>
      </c>
      <c r="AG23" s="22">
        <f t="shared" si="20"/>
        <v>10.379376651021397</v>
      </c>
      <c r="AH23" s="22">
        <f t="shared" si="20"/>
        <v>9.9974182579148305</v>
      </c>
      <c r="AI23" s="22">
        <f t="shared" si="20"/>
        <v>10.769832932864091</v>
      </c>
      <c r="AJ23" s="22">
        <f t="shared" si="20"/>
        <v>11.424858166841261</v>
      </c>
      <c r="AK23" s="7">
        <v>101</v>
      </c>
      <c r="AL23" s="8" t="s">
        <v>77</v>
      </c>
    </row>
    <row r="24" spans="1:38">
      <c r="A24" t="s">
        <v>58</v>
      </c>
      <c r="B24" s="8">
        <f t="shared" ref="B24:AJ24" si="21">(B80/B$86)*100</f>
        <v>4.6534326214716399</v>
      </c>
      <c r="C24" s="8">
        <f t="shared" si="21"/>
        <v>4.4244547449656206</v>
      </c>
      <c r="D24" s="8">
        <f t="shared" si="21"/>
        <v>6.7327311207207776</v>
      </c>
      <c r="E24" s="8">
        <f t="shared" si="21"/>
        <v>8.0389706720348375</v>
      </c>
      <c r="F24" s="8">
        <f t="shared" si="21"/>
        <v>9.0387060338806595</v>
      </c>
      <c r="G24" s="8">
        <f t="shared" si="21"/>
        <v>9.8758882543274069</v>
      </c>
      <c r="H24" s="8">
        <f t="shared" si="21"/>
        <v>9.1145681753755685</v>
      </c>
      <c r="I24" s="8">
        <f t="shared" si="21"/>
        <v>10.389210664326963</v>
      </c>
      <c r="J24" s="8">
        <f t="shared" si="21"/>
        <v>9.6242214511065285</v>
      </c>
      <c r="K24" s="8">
        <f t="shared" si="21"/>
        <v>9.5671192259353894</v>
      </c>
      <c r="L24" s="8">
        <f t="shared" si="21"/>
        <v>8.2671784141348983</v>
      </c>
      <c r="M24" t="s">
        <v>58</v>
      </c>
      <c r="N24" s="8">
        <f t="shared" si="21"/>
        <v>4.6534326214716399</v>
      </c>
      <c r="O24" s="8">
        <f t="shared" si="21"/>
        <v>5.1124782548627818</v>
      </c>
      <c r="P24" s="8">
        <f t="shared" si="21"/>
        <v>8.7685598774350915</v>
      </c>
      <c r="Q24" s="8">
        <f t="shared" si="21"/>
        <v>8.7262642904485226</v>
      </c>
      <c r="R24" s="8">
        <f t="shared" si="21"/>
        <v>10.322230804839185</v>
      </c>
      <c r="S24" s="8">
        <f t="shared" si="21"/>
        <v>9.385598621403739</v>
      </c>
      <c r="T24" s="8">
        <f t="shared" si="21"/>
        <v>8.3946747367989243</v>
      </c>
      <c r="U24" s="8">
        <f t="shared" si="21"/>
        <v>10.196830625133034</v>
      </c>
      <c r="V24" s="8">
        <f t="shared" si="21"/>
        <v>9.4449069170692965</v>
      </c>
      <c r="W24" s="8">
        <f t="shared" si="21"/>
        <v>8.6671788343134804</v>
      </c>
      <c r="X24" s="8">
        <f t="shared" si="21"/>
        <v>10.231707339140836</v>
      </c>
      <c r="Y24" t="s">
        <v>58</v>
      </c>
      <c r="Z24" s="8">
        <f t="shared" si="21"/>
        <v>4.6534326214716399</v>
      </c>
      <c r="AA24" s="8">
        <f t="shared" si="21"/>
        <v>4.9860307526000343</v>
      </c>
      <c r="AB24" s="8">
        <f t="shared" si="21"/>
        <v>7.4186002863380063</v>
      </c>
      <c r="AC24" s="8">
        <f t="shared" si="21"/>
        <v>8.0585746368104711</v>
      </c>
      <c r="AD24" s="8">
        <f t="shared" si="21"/>
        <v>9.2918426096901161</v>
      </c>
      <c r="AE24" s="8">
        <f t="shared" si="21"/>
        <v>8.6649413356133351</v>
      </c>
      <c r="AF24" s="8">
        <f t="shared" si="21"/>
        <v>8.8036185190189169</v>
      </c>
      <c r="AG24" s="8">
        <f t="shared" si="21"/>
        <v>8.4169854438887004</v>
      </c>
      <c r="AH24" s="8">
        <f t="shared" si="21"/>
        <v>8.5962475062678561</v>
      </c>
      <c r="AI24" s="8">
        <f t="shared" si="21"/>
        <v>8.9768746777691995</v>
      </c>
      <c r="AJ24" s="8">
        <f t="shared" si="21"/>
        <v>9.9056122767529171</v>
      </c>
      <c r="AK24" s="7">
        <v>113</v>
      </c>
      <c r="AL24" s="8" t="s">
        <v>77</v>
      </c>
    </row>
    <row r="25" spans="1:38">
      <c r="A25" t="s">
        <v>59</v>
      </c>
      <c r="B25" s="8">
        <f t="shared" ref="B25:AJ25" si="22">(B81/B$86)*100</f>
        <v>0.60409949589695056</v>
      </c>
      <c r="C25" s="8">
        <f t="shared" si="22"/>
        <v>0.59321222921771766</v>
      </c>
      <c r="D25" s="8">
        <f t="shared" si="22"/>
        <v>0.42855879220991433</v>
      </c>
      <c r="E25" s="8">
        <f t="shared" si="22"/>
        <v>0.41716525663621029</v>
      </c>
      <c r="F25" s="8">
        <f t="shared" si="22"/>
        <v>0.44804022784034736</v>
      </c>
      <c r="G25" s="8">
        <f t="shared" si="22"/>
        <v>0.53240312995496919</v>
      </c>
      <c r="H25" s="8">
        <f t="shared" si="22"/>
        <v>0.36000680626029435</v>
      </c>
      <c r="I25" s="8">
        <f t="shared" si="22"/>
        <v>0.58996066011697312</v>
      </c>
      <c r="J25" s="8">
        <f t="shared" si="22"/>
        <v>0.47277433189492513</v>
      </c>
      <c r="K25" s="8">
        <f t="shared" si="22"/>
        <v>0.34200201249678341</v>
      </c>
      <c r="L25" s="8">
        <f t="shared" si="22"/>
        <v>0.44176595123543178</v>
      </c>
      <c r="M25" t="s">
        <v>59</v>
      </c>
      <c r="N25" s="8">
        <f t="shared" si="22"/>
        <v>0.60409949589695056</v>
      </c>
      <c r="O25" s="8">
        <f t="shared" si="22"/>
        <v>0.45183556331636232</v>
      </c>
      <c r="P25" s="8">
        <f t="shared" si="22"/>
        <v>0.44648846596931308</v>
      </c>
      <c r="Q25" s="8">
        <f t="shared" si="22"/>
        <v>0.3455898898514479</v>
      </c>
      <c r="R25" s="8">
        <f t="shared" si="22"/>
        <v>0.36424148220958169</v>
      </c>
      <c r="S25" s="8">
        <f t="shared" si="22"/>
        <v>0.5249693206523518</v>
      </c>
      <c r="T25" s="8">
        <f t="shared" si="22"/>
        <v>0.49244440455769539</v>
      </c>
      <c r="U25" s="8">
        <f t="shared" si="22"/>
        <v>0.48740732732600905</v>
      </c>
      <c r="V25" s="8">
        <f t="shared" si="22"/>
        <v>0.3356970002713342</v>
      </c>
      <c r="W25" s="8">
        <f t="shared" si="22"/>
        <v>0.40546314531488581</v>
      </c>
      <c r="X25" s="8">
        <f t="shared" si="22"/>
        <v>0.32194662053280015</v>
      </c>
      <c r="Y25" t="s">
        <v>59</v>
      </c>
      <c r="Z25" s="8">
        <f t="shared" si="22"/>
        <v>0.60409949589695056</v>
      </c>
      <c r="AA25" s="8">
        <f t="shared" si="22"/>
        <v>0.52525961666824106</v>
      </c>
      <c r="AB25" s="8">
        <f t="shared" si="22"/>
        <v>0.43495386091385357</v>
      </c>
      <c r="AC25" s="8">
        <f t="shared" si="22"/>
        <v>0.35538561724653983</v>
      </c>
      <c r="AD25" s="8">
        <f t="shared" si="22"/>
        <v>0.33231684806896605</v>
      </c>
      <c r="AE25" s="8">
        <f t="shared" si="22"/>
        <v>0.47541190395209221</v>
      </c>
      <c r="AF25" s="8">
        <f t="shared" si="22"/>
        <v>0.38081692586860938</v>
      </c>
      <c r="AG25" s="8">
        <f t="shared" si="22"/>
        <v>0.50240034526813704</v>
      </c>
      <c r="AH25" s="8">
        <f t="shared" si="22"/>
        <v>0.44690806248779502</v>
      </c>
      <c r="AI25" s="8">
        <f t="shared" si="22"/>
        <v>0.40119507326107867</v>
      </c>
      <c r="AJ25" s="8">
        <f t="shared" si="22"/>
        <v>0.31252521595204186</v>
      </c>
      <c r="AK25" s="7">
        <v>0</v>
      </c>
      <c r="AL25" s="8" t="s">
        <v>74</v>
      </c>
    </row>
    <row r="26" spans="1:38">
      <c r="A26" t="s">
        <v>60</v>
      </c>
      <c r="B26" s="8">
        <f t="shared" ref="B26:AJ26" si="23">(B82/B$86)*100</f>
        <v>0.28390701114431482</v>
      </c>
      <c r="C26" s="8">
        <f t="shared" si="23"/>
        <v>0.20291447842400737</v>
      </c>
      <c r="D26" s="8">
        <f t="shared" si="23"/>
        <v>0.22230799178792984</v>
      </c>
      <c r="E26" s="8">
        <f t="shared" si="23"/>
        <v>0.23722758840587282</v>
      </c>
      <c r="F26" s="8">
        <f t="shared" si="23"/>
        <v>0.31173949655006639</v>
      </c>
      <c r="G26" s="8">
        <f t="shared" si="23"/>
        <v>0.51270601468525134</v>
      </c>
      <c r="H26" s="8">
        <f t="shared" si="23"/>
        <v>0.46396245718998586</v>
      </c>
      <c r="I26" s="8">
        <f t="shared" si="23"/>
        <v>0.5198233339005609</v>
      </c>
      <c r="J26" s="8">
        <f t="shared" si="23"/>
        <v>0.45724600156773626</v>
      </c>
      <c r="K26" s="8">
        <f t="shared" si="23"/>
        <v>0.48794733376454164</v>
      </c>
      <c r="L26" s="8">
        <f t="shared" si="23"/>
        <v>0.56874445674320517</v>
      </c>
      <c r="M26" t="s">
        <v>60</v>
      </c>
      <c r="N26" s="8">
        <f t="shared" si="23"/>
        <v>0.28390701114431482</v>
      </c>
      <c r="O26" s="8">
        <f t="shared" si="23"/>
        <v>0.20180472265934096</v>
      </c>
      <c r="P26" s="8">
        <f t="shared" si="23"/>
        <v>0.20270188589080967</v>
      </c>
      <c r="Q26" s="8">
        <f t="shared" si="23"/>
        <v>0.18127859932290069</v>
      </c>
      <c r="R26" s="8">
        <f t="shared" si="23"/>
        <v>0.22510351914926782</v>
      </c>
      <c r="S26" s="8">
        <f t="shared" si="23"/>
        <v>0.33120396581869166</v>
      </c>
      <c r="T26" s="8">
        <f t="shared" si="23"/>
        <v>0.29326460942202726</v>
      </c>
      <c r="U26" s="8">
        <f t="shared" si="23"/>
        <v>0.25734506598684348</v>
      </c>
      <c r="V26" s="8">
        <f t="shared" si="23"/>
        <v>0.29806300701693783</v>
      </c>
      <c r="W26" s="8">
        <f t="shared" si="23"/>
        <v>0.40068072362426688</v>
      </c>
      <c r="X26" s="8">
        <f t="shared" si="23"/>
        <v>0.39053694123184507</v>
      </c>
      <c r="Y26" t="s">
        <v>60</v>
      </c>
      <c r="Z26" s="8">
        <f t="shared" si="23"/>
        <v>0.28390701114431482</v>
      </c>
      <c r="AA26" s="8">
        <f t="shared" si="23"/>
        <v>0.200634710155708</v>
      </c>
      <c r="AB26" s="8">
        <f t="shared" si="23"/>
        <v>0.1925537539052162</v>
      </c>
      <c r="AC26" s="8">
        <f t="shared" si="23"/>
        <v>0.20080350227014049</v>
      </c>
      <c r="AD26" s="8">
        <f t="shared" si="23"/>
        <v>0.21076925060671747</v>
      </c>
      <c r="AE26" s="8">
        <f t="shared" si="23"/>
        <v>0.31384559841527593</v>
      </c>
      <c r="AF26" s="8">
        <f t="shared" si="23"/>
        <v>0.39670583773418416</v>
      </c>
      <c r="AG26" s="8">
        <f t="shared" si="23"/>
        <v>0.30550225833482114</v>
      </c>
      <c r="AH26" s="8">
        <f t="shared" si="23"/>
        <v>0.48434504335745754</v>
      </c>
      <c r="AI26" s="8">
        <f t="shared" si="23"/>
        <v>0.45167362609577422</v>
      </c>
      <c r="AJ26" s="8">
        <f t="shared" si="23"/>
        <v>0.32067104937199009</v>
      </c>
      <c r="AK26" s="7">
        <v>9</v>
      </c>
      <c r="AL26" s="8" t="s">
        <v>74</v>
      </c>
    </row>
    <row r="27" spans="1:38">
      <c r="A27" t="s">
        <v>61</v>
      </c>
      <c r="B27" s="10">
        <f>(B83/B$87)*100</f>
        <v>32.900099943031371</v>
      </c>
      <c r="C27" s="10"/>
      <c r="D27" s="10">
        <f t="shared" ref="D27:J27" si="24">(D83/D$87)*100</f>
        <v>41.657738713597148</v>
      </c>
      <c r="E27" s="10">
        <f t="shared" si="24"/>
        <v>57.000168500176109</v>
      </c>
      <c r="F27" s="10">
        <f t="shared" si="24"/>
        <v>17.490682207820047</v>
      </c>
      <c r="G27" s="10">
        <f t="shared" si="24"/>
        <v>26.380334161934353</v>
      </c>
      <c r="H27" s="10">
        <f t="shared" si="24"/>
        <v>20.22789568310257</v>
      </c>
      <c r="I27" s="10">
        <f t="shared" si="24"/>
        <v>40.208350899354414</v>
      </c>
      <c r="J27" s="10">
        <f t="shared" si="24"/>
        <v>4.4543695689757197</v>
      </c>
      <c r="K27" s="10">
        <f>(K83/K$87)*100</f>
        <v>7.3284003373976363</v>
      </c>
      <c r="L27" s="10">
        <f>(L83/L$87)*100</f>
        <v>17.923200392213033</v>
      </c>
      <c r="M27" t="s">
        <v>61</v>
      </c>
      <c r="N27" s="10">
        <f t="shared" ref="N27:AJ27" si="25">(N83/N$87)*100</f>
        <v>32.900099943031371</v>
      </c>
      <c r="O27" s="10"/>
      <c r="P27" s="10">
        <f t="shared" si="25"/>
        <v>25.882352941176475</v>
      </c>
      <c r="Q27" s="10">
        <f t="shared" si="25"/>
        <v>42.585021920311242</v>
      </c>
      <c r="R27" s="10">
        <f t="shared" si="25"/>
        <v>23.164792434736931</v>
      </c>
      <c r="S27" s="10">
        <f t="shared" si="25"/>
        <v>25.611487364298689</v>
      </c>
      <c r="T27" s="10">
        <f t="shared" si="25"/>
        <v>24.633017699852729</v>
      </c>
      <c r="U27" s="10">
        <f t="shared" si="25"/>
        <v>15.828362508066862</v>
      </c>
      <c r="V27" s="10">
        <f t="shared" si="25"/>
        <v>12.276883241089672</v>
      </c>
      <c r="W27" s="10">
        <f t="shared" si="25"/>
        <v>24.11670331027242</v>
      </c>
      <c r="X27" s="10">
        <f t="shared" si="25"/>
        <v>11.460304412753203</v>
      </c>
      <c r="Y27" t="s">
        <v>61</v>
      </c>
      <c r="Z27" s="10">
        <f t="shared" si="25"/>
        <v>32.900099943031371</v>
      </c>
      <c r="AA27" s="10"/>
      <c r="AB27" s="10">
        <f t="shared" si="25"/>
        <v>44.228251684326011</v>
      </c>
      <c r="AC27" s="10">
        <f t="shared" si="25"/>
        <v>24.374395526825555</v>
      </c>
      <c r="AD27" s="10">
        <f t="shared" si="25"/>
        <v>40.287250605594807</v>
      </c>
      <c r="AE27" s="10">
        <f t="shared" si="25"/>
        <v>29.154885808331233</v>
      </c>
      <c r="AF27" s="10">
        <f t="shared" si="25"/>
        <v>18.886332698728829</v>
      </c>
      <c r="AG27" s="10">
        <f t="shared" si="25"/>
        <v>25.290535229153516</v>
      </c>
      <c r="AH27" s="10">
        <f t="shared" si="25"/>
        <v>15.055634341877239</v>
      </c>
      <c r="AI27" s="10">
        <f t="shared" si="25"/>
        <v>9.1422634310989093</v>
      </c>
      <c r="AJ27" s="10">
        <f t="shared" si="25"/>
        <v>21.63125707952085</v>
      </c>
      <c r="AK27" s="7">
        <v>13</v>
      </c>
      <c r="AL27" s="8" t="s">
        <v>74</v>
      </c>
    </row>
    <row r="28" spans="1:38">
      <c r="A28" t="s">
        <v>63</v>
      </c>
      <c r="B28" s="10">
        <f t="shared" ref="B28:Q29" si="26">(B84/B$87)*100</f>
        <v>37.80898870214002</v>
      </c>
      <c r="C28" s="10"/>
      <c r="D28" s="10">
        <f t="shared" si="26"/>
        <v>47.879001377329111</v>
      </c>
      <c r="E28" s="10">
        <f t="shared" si="26"/>
        <v>32.210357344558425</v>
      </c>
      <c r="F28" s="10">
        <f t="shared" si="26"/>
        <v>43.855510300948559</v>
      </c>
      <c r="G28" s="10">
        <f t="shared" si="26"/>
        <v>40.569752064290427</v>
      </c>
      <c r="H28" s="10">
        <f t="shared" si="26"/>
        <v>59.586412392115818</v>
      </c>
      <c r="I28" s="10">
        <f t="shared" si="26"/>
        <v>59.791649100645586</v>
      </c>
      <c r="J28" s="10">
        <f t="shared" si="26"/>
        <v>77.978553360187789</v>
      </c>
      <c r="K28" s="10">
        <f t="shared" si="26"/>
        <v>42.545779939798251</v>
      </c>
      <c r="L28" s="10">
        <f t="shared" si="26"/>
        <v>16.365773799062257</v>
      </c>
      <c r="M28" t="s">
        <v>63</v>
      </c>
      <c r="N28" s="10">
        <f t="shared" si="26"/>
        <v>37.80898870214002</v>
      </c>
      <c r="O28" s="10"/>
      <c r="P28" s="10">
        <f t="shared" si="26"/>
        <v>63.529411764705877</v>
      </c>
      <c r="Q28" s="10">
        <f t="shared" si="26"/>
        <v>0</v>
      </c>
      <c r="R28" s="10">
        <f t="shared" ref="R28:AJ28" si="27">(R84/R$87)*100</f>
        <v>53.947008007021736</v>
      </c>
      <c r="S28" s="10">
        <f t="shared" si="27"/>
        <v>59.217284117288258</v>
      </c>
      <c r="T28" s="10">
        <f t="shared" si="27"/>
        <v>52.91447972951562</v>
      </c>
      <c r="U28" s="10">
        <f t="shared" si="27"/>
        <v>74.86379352952008</v>
      </c>
      <c r="V28" s="10">
        <f t="shared" si="27"/>
        <v>66.872563719151685</v>
      </c>
      <c r="W28" s="10">
        <f t="shared" si="27"/>
        <v>30.106293818960189</v>
      </c>
      <c r="X28" s="10">
        <f t="shared" si="27"/>
        <v>13.133370948449777</v>
      </c>
      <c r="Y28" t="s">
        <v>63</v>
      </c>
      <c r="Z28" s="10">
        <f t="shared" si="27"/>
        <v>37.80898870214002</v>
      </c>
      <c r="AA28" s="10"/>
      <c r="AB28" s="10">
        <f t="shared" si="27"/>
        <v>39.850995909448237</v>
      </c>
      <c r="AC28" s="10">
        <f t="shared" si="27"/>
        <v>0</v>
      </c>
      <c r="AD28" s="10">
        <f t="shared" si="27"/>
        <v>47.885154184560569</v>
      </c>
      <c r="AE28" s="10">
        <f t="shared" si="27"/>
        <v>55.233277845105512</v>
      </c>
      <c r="AF28" s="10">
        <f t="shared" si="27"/>
        <v>66.696595980859371</v>
      </c>
      <c r="AG28" s="10">
        <f t="shared" si="27"/>
        <v>71.297943393130694</v>
      </c>
      <c r="AH28" s="10">
        <f t="shared" si="27"/>
        <v>72.312322006598279</v>
      </c>
      <c r="AI28" s="10">
        <f t="shared" si="27"/>
        <v>14.462073537112804</v>
      </c>
      <c r="AJ28" s="10">
        <f t="shared" si="27"/>
        <v>31.093066316747436</v>
      </c>
      <c r="AK28" s="7">
        <v>34</v>
      </c>
      <c r="AL28" s="8" t="s">
        <v>74</v>
      </c>
    </row>
    <row r="29" spans="1:38">
      <c r="A29" s="11" t="s">
        <v>64</v>
      </c>
      <c r="B29" s="10">
        <f t="shared" si="26"/>
        <v>29.290911354828619</v>
      </c>
      <c r="C29" s="10"/>
      <c r="D29" s="10">
        <f t="shared" si="26"/>
        <v>10.463259909073741</v>
      </c>
      <c r="E29" s="10">
        <f t="shared" si="26"/>
        <v>10.789474155265472</v>
      </c>
      <c r="F29" s="10">
        <f t="shared" si="26"/>
        <v>38.653807491231383</v>
      </c>
      <c r="G29" s="10">
        <f t="shared" si="26"/>
        <v>33.049913773775224</v>
      </c>
      <c r="H29" s="10">
        <f t="shared" si="26"/>
        <v>20.185691924781608</v>
      </c>
      <c r="I29" s="10">
        <f t="shared" si="26"/>
        <v>0</v>
      </c>
      <c r="J29" s="10">
        <f t="shared" si="26"/>
        <v>17.56707707083649</v>
      </c>
      <c r="K29" s="10">
        <f t="shared" si="26"/>
        <v>50.12581972280411</v>
      </c>
      <c r="L29" s="10">
        <f t="shared" si="26"/>
        <v>65.711025808724713</v>
      </c>
      <c r="M29" s="11" t="s">
        <v>64</v>
      </c>
      <c r="N29" s="10">
        <f t="shared" si="26"/>
        <v>29.290911354828619</v>
      </c>
      <c r="O29" s="10"/>
      <c r="P29" s="10">
        <f t="shared" si="26"/>
        <v>10.588235294117647</v>
      </c>
      <c r="Q29" s="10">
        <f t="shared" si="26"/>
        <v>57.414978079688751</v>
      </c>
      <c r="R29" s="10">
        <f t="shared" ref="R29:AJ29" si="28">(R85/R$87)*100</f>
        <v>22.88819955824135</v>
      </c>
      <c r="S29" s="10">
        <f t="shared" si="28"/>
        <v>15.171228518413059</v>
      </c>
      <c r="T29" s="10">
        <f t="shared" si="28"/>
        <v>22.452502570631644</v>
      </c>
      <c r="U29" s="10">
        <f t="shared" si="28"/>
        <v>9.3078439624130649</v>
      </c>
      <c r="V29" s="10">
        <f t="shared" si="28"/>
        <v>20.850553039758619</v>
      </c>
      <c r="W29" s="10">
        <f t="shared" si="28"/>
        <v>45.777002870767397</v>
      </c>
      <c r="X29" s="10">
        <f t="shared" si="28"/>
        <v>75.406324638797017</v>
      </c>
      <c r="Y29" s="11" t="s">
        <v>64</v>
      </c>
      <c r="Z29" s="10">
        <f t="shared" si="28"/>
        <v>29.290911354828619</v>
      </c>
      <c r="AA29" s="10"/>
      <c r="AB29" s="10">
        <f t="shared" si="28"/>
        <v>15.920752406225731</v>
      </c>
      <c r="AC29" s="10">
        <f t="shared" si="28"/>
        <v>75.625604473174448</v>
      </c>
      <c r="AD29" s="10">
        <f t="shared" si="28"/>
        <v>11.827595209844628</v>
      </c>
      <c r="AE29" s="10">
        <f t="shared" si="28"/>
        <v>15.611836346563251</v>
      </c>
      <c r="AF29" s="10">
        <f t="shared" si="28"/>
        <v>14.417071320411806</v>
      </c>
      <c r="AG29" s="10">
        <f t="shared" si="28"/>
        <v>3.4115213777157982</v>
      </c>
      <c r="AH29" s="10">
        <f t="shared" si="28"/>
        <v>12.632043651524491</v>
      </c>
      <c r="AI29" s="10">
        <f t="shared" si="28"/>
        <v>76.395663031788288</v>
      </c>
      <c r="AJ29" s="10">
        <f t="shared" si="28"/>
        <v>47.275676603731704</v>
      </c>
      <c r="AK29" s="7">
        <v>43</v>
      </c>
      <c r="AL29" s="8" t="s">
        <v>74</v>
      </c>
    </row>
    <row r="30" spans="1:38">
      <c r="A30" s="20" t="s">
        <v>106</v>
      </c>
      <c r="B30" s="1">
        <v>40.532311179947158</v>
      </c>
      <c r="C30" s="1">
        <v>103.29647058883056</v>
      </c>
      <c r="D30" s="1">
        <v>80.240373742169041</v>
      </c>
      <c r="E30" s="1">
        <v>70.475533678862689</v>
      </c>
      <c r="F30" s="1">
        <v>65.248038486145688</v>
      </c>
      <c r="G30" s="1">
        <v>50.765686462304089</v>
      </c>
      <c r="H30" s="1">
        <v>86.39115130342509</v>
      </c>
      <c r="I30" s="1">
        <v>31.76229565007522</v>
      </c>
      <c r="J30" s="1">
        <v>29.500892839046873</v>
      </c>
      <c r="K30" s="1">
        <v>51.086158932541586</v>
      </c>
      <c r="L30" s="1">
        <v>106.38151288713111</v>
      </c>
      <c r="M30" t="s">
        <v>65</v>
      </c>
      <c r="N30" s="1">
        <v>40.532311179947158</v>
      </c>
      <c r="O30" s="1">
        <v>29.039080810161547</v>
      </c>
      <c r="P30" s="1">
        <v>32.792440633981059</v>
      </c>
      <c r="Q30" s="1">
        <v>69.205591186734864</v>
      </c>
      <c r="R30" s="1">
        <v>65.328609155324031</v>
      </c>
      <c r="S30" s="1">
        <v>72.673058241460382</v>
      </c>
      <c r="T30" s="1">
        <v>91.692251642547021</v>
      </c>
      <c r="U30" s="1">
        <v>34.235953151121933</v>
      </c>
      <c r="V30" s="1">
        <v>48.461005733598618</v>
      </c>
      <c r="W30" s="1">
        <v>68.500041304058854</v>
      </c>
      <c r="X30" s="1">
        <v>61.724567654124236</v>
      </c>
      <c r="Y30" t="s">
        <v>65</v>
      </c>
      <c r="Z30" s="1">
        <v>40.532311179947158</v>
      </c>
      <c r="AA30" s="1">
        <v>23.39122629920324</v>
      </c>
      <c r="AB30" s="1">
        <v>25.875980255224167</v>
      </c>
      <c r="AC30" s="1">
        <v>66.320387543814732</v>
      </c>
      <c r="AD30" s="1">
        <v>74.649338592825032</v>
      </c>
      <c r="AE30" s="1">
        <v>68.551126423604416</v>
      </c>
      <c r="AF30" s="1">
        <v>57.991729820203346</v>
      </c>
      <c r="AG30" s="1">
        <v>36.931446289475929</v>
      </c>
      <c r="AH30" s="1">
        <v>23.819774866152326</v>
      </c>
      <c r="AI30" s="1">
        <v>108.92774003958338</v>
      </c>
      <c r="AJ30" s="1">
        <v>108.09256087903829</v>
      </c>
      <c r="AK30" s="7">
        <v>77</v>
      </c>
      <c r="AL30" s="8" t="s">
        <v>74</v>
      </c>
    </row>
    <row r="31" spans="1:38">
      <c r="A31" t="s">
        <v>107</v>
      </c>
      <c r="B31" s="13">
        <v>0.64822642857142854</v>
      </c>
      <c r="C31" s="13"/>
      <c r="D31" s="13">
        <v>0.74159395470282385</v>
      </c>
      <c r="E31" s="13">
        <v>0.77685492352281516</v>
      </c>
      <c r="F31" s="13">
        <v>0.35396220674932999</v>
      </c>
      <c r="G31" s="13">
        <v>0.46360189879682334</v>
      </c>
      <c r="H31" s="13">
        <v>0.31677982557843676</v>
      </c>
      <c r="I31" s="13">
        <v>9.1042624471137541E-3</v>
      </c>
      <c r="J31" s="13">
        <v>7.542865192432556E-2</v>
      </c>
      <c r="K31" s="13">
        <v>0.10060798953101793</v>
      </c>
      <c r="L31" s="13">
        <v>0.41277586239857067</v>
      </c>
      <c r="M31" t="s">
        <v>105</v>
      </c>
      <c r="N31" s="13">
        <v>0.64822642857142854</v>
      </c>
      <c r="O31" s="13"/>
      <c r="P31" s="13">
        <v>0.14655172413793105</v>
      </c>
      <c r="Q31" s="13">
        <v>3.0696744627083335E-2</v>
      </c>
      <c r="R31" s="13">
        <v>0.67788220964260648</v>
      </c>
      <c r="S31" s="13">
        <v>1.231059982823048</v>
      </c>
      <c r="T31" s="13">
        <v>0.51022320595160775</v>
      </c>
      <c r="U31" s="13">
        <v>0.55822725129480233</v>
      </c>
      <c r="V31" s="13">
        <v>7.3918613733762545E-2</v>
      </c>
      <c r="W31" s="13">
        <v>7.8180776979215744E-2</v>
      </c>
      <c r="X31" s="13">
        <v>0.27994338360235782</v>
      </c>
      <c r="Y31" t="s">
        <v>105</v>
      </c>
      <c r="Z31" s="13">
        <v>0.64822642857142854</v>
      </c>
      <c r="AA31" s="13"/>
      <c r="AB31" s="13">
        <v>5.0417833648493365E-2</v>
      </c>
      <c r="AC31" s="13">
        <v>4.6974108144383936E-2</v>
      </c>
      <c r="AD31" s="13">
        <v>1.1940765244197049</v>
      </c>
      <c r="AE31" s="13">
        <v>0.43745231155968844</v>
      </c>
      <c r="AF31" s="13">
        <v>1.230028929149795</v>
      </c>
      <c r="AG31" s="13">
        <v>1.0647208843386256</v>
      </c>
      <c r="AH31" s="13">
        <v>5.4405271264161649E-2</v>
      </c>
      <c r="AI31" s="13">
        <v>8.5968657179807256E-2</v>
      </c>
      <c r="AJ31" s="13">
        <v>0.62428764882720311</v>
      </c>
      <c r="AK31" s="7">
        <v>91</v>
      </c>
      <c r="AL31" s="8" t="s">
        <v>74</v>
      </c>
    </row>
    <row r="32" spans="1:38">
      <c r="A32" t="s">
        <v>104</v>
      </c>
      <c r="B32">
        <v>0</v>
      </c>
      <c r="C32">
        <v>52.699999999999996</v>
      </c>
      <c r="D32">
        <v>79.8</v>
      </c>
      <c r="E32">
        <v>72.933333333333323</v>
      </c>
      <c r="F32">
        <v>70.833333333333329</v>
      </c>
      <c r="G32">
        <v>69.466666666666654</v>
      </c>
      <c r="H32">
        <v>69.5</v>
      </c>
      <c r="I32">
        <v>41.4</v>
      </c>
      <c r="J32">
        <v>47.65</v>
      </c>
      <c r="K32">
        <v>21.099999999999998</v>
      </c>
      <c r="L32">
        <v>51.15</v>
      </c>
      <c r="M32" t="s">
        <v>104</v>
      </c>
      <c r="N32">
        <v>0</v>
      </c>
      <c r="O32">
        <v>20.133333333333333</v>
      </c>
      <c r="P32">
        <v>40.366666666666667</v>
      </c>
      <c r="Q32">
        <v>63.133333333333333</v>
      </c>
      <c r="R32">
        <v>57.333333333333336</v>
      </c>
      <c r="S32">
        <v>67.833333333333329</v>
      </c>
      <c r="T32">
        <v>67.766666666666666</v>
      </c>
      <c r="U32">
        <v>61.70000000000001</v>
      </c>
      <c r="V32">
        <v>24.766666666666666</v>
      </c>
      <c r="W32">
        <v>36.333333333333336</v>
      </c>
      <c r="X32">
        <v>70.2</v>
      </c>
      <c r="Y32" t="s">
        <v>104</v>
      </c>
      <c r="Z32">
        <v>0</v>
      </c>
      <c r="AA32">
        <v>14.366666666666667</v>
      </c>
      <c r="AB32">
        <v>29.900000000000002</v>
      </c>
      <c r="AC32">
        <v>56.133333333333326</v>
      </c>
      <c r="AD32">
        <v>52.333333333333336</v>
      </c>
      <c r="AE32">
        <v>68.033333333333346</v>
      </c>
      <c r="AF32">
        <v>75.266666666666666</v>
      </c>
      <c r="AG32">
        <v>62.633333333333333</v>
      </c>
      <c r="AH32">
        <v>19.633333333333333</v>
      </c>
      <c r="AI32">
        <v>40</v>
      </c>
      <c r="AJ32">
        <v>78.233333333333334</v>
      </c>
      <c r="AK32" s="7">
        <v>93</v>
      </c>
      <c r="AL32" s="8" t="s">
        <v>74</v>
      </c>
    </row>
    <row r="33" spans="2:38">
      <c r="B33">
        <v>0</v>
      </c>
      <c r="C33">
        <v>3.2233522922574314</v>
      </c>
      <c r="D33">
        <v>0.60827625303047983</v>
      </c>
      <c r="E33">
        <v>0.72341781380779457</v>
      </c>
      <c r="F33">
        <v>2.8378395538390264</v>
      </c>
      <c r="G33">
        <v>1.0115993936996697</v>
      </c>
      <c r="H33">
        <v>6.9935684739623341</v>
      </c>
      <c r="I33">
        <v>2.8160255680657964</v>
      </c>
      <c r="J33">
        <v>4.0305086527633076</v>
      </c>
      <c r="K33">
        <v>20.081832585697942</v>
      </c>
      <c r="L33">
        <v>1.0606601717798212</v>
      </c>
      <c r="N33">
        <v>0</v>
      </c>
      <c r="O33">
        <v>3.742102795666272</v>
      </c>
      <c r="P33">
        <v>2.5735837529277932</v>
      </c>
      <c r="Q33">
        <v>4.3935558871299447</v>
      </c>
      <c r="R33">
        <v>2.3586719427111085</v>
      </c>
      <c r="S33">
        <v>2.0792626898333006</v>
      </c>
      <c r="T33">
        <v>3.7740340927626375</v>
      </c>
      <c r="U33">
        <v>9.7349884437526537</v>
      </c>
      <c r="V33">
        <v>4.3615746392023862</v>
      </c>
      <c r="W33">
        <v>26.334261587014986</v>
      </c>
      <c r="X33">
        <v>1.2124355652979442</v>
      </c>
      <c r="Z33">
        <v>0</v>
      </c>
      <c r="AA33">
        <v>2.7465129406819284</v>
      </c>
      <c r="AB33">
        <v>12.682271089990149</v>
      </c>
      <c r="AC33">
        <v>15.730649488604556</v>
      </c>
      <c r="AD33">
        <v>7.6461319196920181</v>
      </c>
      <c r="AE33">
        <v>2.5658007197230286</v>
      </c>
      <c r="AF33">
        <v>3.7098966742121799</v>
      </c>
      <c r="AG33">
        <v>6.0177515180781791</v>
      </c>
      <c r="AH33">
        <v>8.8556949661409003</v>
      </c>
      <c r="AI33">
        <v>11.723480711802278</v>
      </c>
      <c r="AJ33">
        <v>2.9091808698214274</v>
      </c>
      <c r="AK33" s="7">
        <v>97</v>
      </c>
      <c r="AL33" s="8" t="s">
        <v>74</v>
      </c>
    </row>
    <row r="34" spans="2:38">
      <c r="B34">
        <f>STDEV(E31:H31)</f>
        <v>0.20888491964766245</v>
      </c>
      <c r="N34">
        <f>STDEV(Q31:T31)</f>
        <v>0.49525981447451878</v>
      </c>
      <c r="Z34">
        <f>STDEV(AC31:AF31)</f>
        <v>0.58237204316440161</v>
      </c>
      <c r="AK34" s="7">
        <v>101</v>
      </c>
      <c r="AL34" s="8" t="s">
        <v>74</v>
      </c>
    </row>
    <row r="35" spans="2:38">
      <c r="B35" s="1">
        <f>AVERAGE(E31:H31)</f>
        <v>0.47779971366185126</v>
      </c>
      <c r="N35" s="1">
        <f>AVERAGE(Q31:T31)</f>
        <v>0.61246553576108642</v>
      </c>
      <c r="Z35" s="1">
        <f>AVERAGE(AC31:AF31)</f>
        <v>0.72713296831839314</v>
      </c>
      <c r="AK35" s="7">
        <v>113</v>
      </c>
      <c r="AL35" s="8" t="s">
        <v>74</v>
      </c>
    </row>
    <row r="50" spans="1:36">
      <c r="A50" s="7">
        <v>0</v>
      </c>
      <c r="B50" s="7">
        <v>9</v>
      </c>
      <c r="C50" s="7">
        <v>13</v>
      </c>
      <c r="D50" s="7">
        <v>34</v>
      </c>
      <c r="E50" s="7">
        <v>43</v>
      </c>
      <c r="F50" s="7">
        <v>77</v>
      </c>
      <c r="G50" s="7">
        <v>91</v>
      </c>
      <c r="H50" s="7">
        <v>93</v>
      </c>
      <c r="I50" s="7">
        <v>97</v>
      </c>
      <c r="J50" s="7">
        <v>101</v>
      </c>
      <c r="K50" s="7">
        <v>113</v>
      </c>
    </row>
    <row r="51" spans="1:36">
      <c r="A51">
        <v>0</v>
      </c>
      <c r="B51">
        <v>9</v>
      </c>
      <c r="C51">
        <v>13</v>
      </c>
      <c r="D51">
        <v>34</v>
      </c>
      <c r="E51">
        <v>43</v>
      </c>
      <c r="F51">
        <v>77</v>
      </c>
      <c r="G51">
        <v>91</v>
      </c>
      <c r="H51">
        <v>93</v>
      </c>
      <c r="I51">
        <v>97</v>
      </c>
      <c r="J51">
        <v>101</v>
      </c>
      <c r="K51">
        <v>113</v>
      </c>
    </row>
    <row r="52" spans="1:36">
      <c r="A52">
        <v>0</v>
      </c>
      <c r="B52">
        <v>20.133333333333333</v>
      </c>
      <c r="C52">
        <v>40.366666666666667</v>
      </c>
      <c r="D52">
        <v>63.133333333333333</v>
      </c>
      <c r="E52">
        <v>57.333333333333336</v>
      </c>
      <c r="F52">
        <v>67.833333333333329</v>
      </c>
      <c r="G52">
        <v>67.766666666666666</v>
      </c>
      <c r="H52">
        <v>61.70000000000001</v>
      </c>
      <c r="I52">
        <v>24.766666666666666</v>
      </c>
      <c r="J52">
        <v>36.333333333333336</v>
      </c>
      <c r="K52">
        <v>70.2</v>
      </c>
    </row>
    <row r="53" spans="1:36">
      <c r="A53">
        <v>0</v>
      </c>
      <c r="B53">
        <v>3.742102795666272</v>
      </c>
      <c r="C53">
        <v>2.5735837529277932</v>
      </c>
      <c r="D53">
        <v>4.3935558871299447</v>
      </c>
      <c r="E53">
        <v>2.3586719427111085</v>
      </c>
      <c r="F53">
        <v>2.0792626898333006</v>
      </c>
      <c r="G53">
        <v>3.7740340927626375</v>
      </c>
      <c r="H53">
        <v>9.7349884437526537</v>
      </c>
      <c r="I53">
        <v>4.3615746392023862</v>
      </c>
      <c r="J53">
        <v>26.334261587014986</v>
      </c>
      <c r="K53">
        <v>1.2124355652979442</v>
      </c>
    </row>
    <row r="54" spans="1:36">
      <c r="A54">
        <v>0</v>
      </c>
      <c r="B54">
        <v>52.699999999999996</v>
      </c>
      <c r="C54">
        <v>79.8</v>
      </c>
      <c r="D54">
        <v>72.933333333333323</v>
      </c>
      <c r="E54">
        <v>70.833333333333329</v>
      </c>
      <c r="F54">
        <v>69.466666666666654</v>
      </c>
      <c r="G54">
        <v>69.5</v>
      </c>
      <c r="H54">
        <v>41.4</v>
      </c>
      <c r="I54">
        <v>47.65</v>
      </c>
      <c r="J54">
        <v>21.099999999999998</v>
      </c>
      <c r="K54">
        <v>51.15</v>
      </c>
    </row>
    <row r="55" spans="1:36">
      <c r="A55">
        <v>0</v>
      </c>
      <c r="B55">
        <v>3.2233522922574314</v>
      </c>
      <c r="C55">
        <v>0.60827625303047983</v>
      </c>
      <c r="D55">
        <v>0.72341781380779457</v>
      </c>
      <c r="E55">
        <v>2.8378395538390264</v>
      </c>
      <c r="F55">
        <v>1.0115993936996697</v>
      </c>
      <c r="G55">
        <v>6.9935684739623341</v>
      </c>
      <c r="H55">
        <v>2.8160255680657964</v>
      </c>
      <c r="I55">
        <v>4.0305086527633076</v>
      </c>
      <c r="J55">
        <v>20.081832585697942</v>
      </c>
      <c r="K55">
        <v>1.0606601717798212</v>
      </c>
    </row>
    <row r="56" spans="1:36">
      <c r="A56">
        <v>0</v>
      </c>
      <c r="B56">
        <v>14.366666666666667</v>
      </c>
      <c r="C56">
        <v>29.900000000000002</v>
      </c>
      <c r="D56">
        <v>56.133333333333326</v>
      </c>
      <c r="E56">
        <v>52.333333333333336</v>
      </c>
      <c r="F56">
        <v>68.033333333333346</v>
      </c>
      <c r="G56">
        <v>75.266666666666666</v>
      </c>
      <c r="H56">
        <v>62.633333333333333</v>
      </c>
      <c r="I56">
        <v>19.633333333333333</v>
      </c>
      <c r="J56">
        <v>40</v>
      </c>
      <c r="K56">
        <v>78.233333333333334</v>
      </c>
    </row>
    <row r="57" spans="1:36">
      <c r="A57">
        <v>0</v>
      </c>
      <c r="B57">
        <v>2.7465129406819284</v>
      </c>
      <c r="C57">
        <v>12.682271089990149</v>
      </c>
      <c r="D57">
        <v>15.730649488604556</v>
      </c>
      <c r="E57">
        <v>7.6461319196920181</v>
      </c>
      <c r="F57">
        <v>2.5658007197230286</v>
      </c>
      <c r="G57">
        <v>3.7098966742121799</v>
      </c>
      <c r="H57">
        <v>6.0177515180781791</v>
      </c>
      <c r="I57">
        <v>8.8556949661409003</v>
      </c>
      <c r="J57">
        <v>11.723480711802278</v>
      </c>
      <c r="K57">
        <v>2.9091808698214274</v>
      </c>
    </row>
    <row r="58" spans="1:36">
      <c r="M58" s="7"/>
      <c r="N58" s="7">
        <v>0</v>
      </c>
      <c r="O58" s="7">
        <v>9</v>
      </c>
      <c r="P58" s="7">
        <v>13</v>
      </c>
      <c r="Q58" s="7">
        <v>34</v>
      </c>
      <c r="R58" s="7">
        <v>43</v>
      </c>
      <c r="S58" s="7">
        <v>77</v>
      </c>
      <c r="T58" s="7">
        <v>91</v>
      </c>
      <c r="U58" s="7">
        <v>93</v>
      </c>
      <c r="V58" s="7">
        <v>97</v>
      </c>
      <c r="W58" s="7">
        <v>101</v>
      </c>
      <c r="X58" s="7">
        <v>113</v>
      </c>
      <c r="Y58" s="7"/>
      <c r="Z58" s="7">
        <v>0</v>
      </c>
      <c r="AA58" s="7">
        <v>9</v>
      </c>
      <c r="AB58" s="7">
        <v>13</v>
      </c>
      <c r="AC58" s="7">
        <v>34</v>
      </c>
      <c r="AD58" s="7">
        <v>43</v>
      </c>
      <c r="AE58" s="7">
        <v>77</v>
      </c>
      <c r="AF58" s="7">
        <v>91</v>
      </c>
      <c r="AG58" s="7">
        <v>93</v>
      </c>
      <c r="AH58" s="7">
        <v>97</v>
      </c>
      <c r="AI58" s="7">
        <v>101</v>
      </c>
      <c r="AJ58" s="7">
        <v>113</v>
      </c>
    </row>
    <row r="59" spans="1:36">
      <c r="A59" t="s">
        <v>37</v>
      </c>
      <c r="B59" s="8">
        <v>0.76044399592252099</v>
      </c>
      <c r="C59" s="8">
        <v>3.1985977635461182</v>
      </c>
      <c r="D59" s="8">
        <v>0.61093803663312529</v>
      </c>
      <c r="E59" s="8">
        <v>0.28501993260849001</v>
      </c>
      <c r="F59" s="8">
        <v>0.32618450970231211</v>
      </c>
      <c r="G59" s="8">
        <v>0.44391176833846274</v>
      </c>
      <c r="H59" s="8">
        <v>0.9221459701622412</v>
      </c>
      <c r="I59" s="8">
        <v>0.14416340175411255</v>
      </c>
      <c r="J59" s="8">
        <v>0.28043090171171131</v>
      </c>
      <c r="K59" s="8">
        <v>0.5506130036224014</v>
      </c>
      <c r="L59" s="8">
        <v>0.87771107944764915</v>
      </c>
      <c r="M59" t="s">
        <v>37</v>
      </c>
      <c r="N59" s="8">
        <v>0.76044399592252099</v>
      </c>
      <c r="O59" s="8">
        <v>0.70242550540604476</v>
      </c>
      <c r="P59" s="8">
        <v>0.25081182708507488</v>
      </c>
      <c r="Q59" s="8">
        <v>0.25478477755953438</v>
      </c>
      <c r="R59" s="8">
        <v>0.2840959944380792</v>
      </c>
      <c r="S59" s="8">
        <v>0.65850929613159215</v>
      </c>
      <c r="T59" s="8">
        <v>1.1011584351472603</v>
      </c>
      <c r="U59" s="8">
        <v>0.14810210439364824</v>
      </c>
      <c r="V59" s="8">
        <v>0.52039177816209392</v>
      </c>
      <c r="W59" s="8">
        <v>0.97775505318507228</v>
      </c>
      <c r="X59" s="8">
        <v>0.73821653749826222</v>
      </c>
      <c r="Y59" t="s">
        <v>37</v>
      </c>
      <c r="Z59" s="8">
        <v>0.76044399592252099</v>
      </c>
      <c r="AA59" s="8">
        <v>0.79393995063624101</v>
      </c>
      <c r="AB59" s="8">
        <v>0.27942643981646775</v>
      </c>
      <c r="AC59" s="8">
        <v>0.23969588921234306</v>
      </c>
      <c r="AD59" s="8">
        <v>0.52897894280001334</v>
      </c>
      <c r="AE59" s="8">
        <v>0.76502922370158877</v>
      </c>
      <c r="AF59" s="8">
        <v>0.47500191693031685</v>
      </c>
      <c r="AG59" s="8">
        <v>0.16550580525677541</v>
      </c>
      <c r="AH59" s="8">
        <v>0.30598696310383011</v>
      </c>
      <c r="AI59" s="8">
        <v>1.1601576052751874</v>
      </c>
      <c r="AJ59" s="8">
        <v>0.99428902869473723</v>
      </c>
    </row>
    <row r="60" spans="1:36">
      <c r="A60" t="s">
        <v>38</v>
      </c>
      <c r="B60" s="8">
        <v>0</v>
      </c>
      <c r="C60" s="8">
        <v>0</v>
      </c>
      <c r="D60" s="8">
        <v>0.54257845685469774</v>
      </c>
      <c r="E60" s="8">
        <v>0</v>
      </c>
      <c r="F60" s="8">
        <v>0</v>
      </c>
      <c r="G60" s="8">
        <v>0</v>
      </c>
      <c r="H60" s="8">
        <v>0</v>
      </c>
      <c r="I60" s="8">
        <v>0</v>
      </c>
      <c r="J60" s="8">
        <v>0</v>
      </c>
      <c r="K60" s="8">
        <v>0</v>
      </c>
      <c r="L60" s="8">
        <v>0</v>
      </c>
      <c r="M60" t="s">
        <v>38</v>
      </c>
      <c r="N60" s="8">
        <v>0</v>
      </c>
      <c r="O60" s="8">
        <v>0</v>
      </c>
      <c r="P60" s="8">
        <v>0</v>
      </c>
      <c r="Q60" s="8">
        <v>0</v>
      </c>
      <c r="R60" s="8">
        <v>0</v>
      </c>
      <c r="S60" s="8">
        <v>0.28071532307056885</v>
      </c>
      <c r="T60" s="8">
        <v>0</v>
      </c>
      <c r="U60" s="8">
        <v>0</v>
      </c>
      <c r="V60" s="8">
        <v>0</v>
      </c>
      <c r="W60" s="8">
        <v>0</v>
      </c>
      <c r="X60" s="8">
        <v>0</v>
      </c>
      <c r="Y60" t="s">
        <v>38</v>
      </c>
      <c r="Z60" s="8">
        <v>0</v>
      </c>
      <c r="AA60" s="8">
        <v>0</v>
      </c>
      <c r="AB60" s="8">
        <v>0.39778592477560648</v>
      </c>
      <c r="AC60" s="8">
        <v>0</v>
      </c>
      <c r="AD60" s="8">
        <v>0</v>
      </c>
      <c r="AE60" s="8">
        <v>0</v>
      </c>
      <c r="AF60" s="8">
        <v>0</v>
      </c>
      <c r="AG60" s="8">
        <v>0</v>
      </c>
      <c r="AH60" s="8">
        <v>0</v>
      </c>
      <c r="AI60" s="8">
        <v>0</v>
      </c>
      <c r="AJ60" s="8">
        <v>0</v>
      </c>
    </row>
    <row r="61" spans="1:36">
      <c r="A61" t="s">
        <v>39</v>
      </c>
      <c r="B61" s="8">
        <v>0</v>
      </c>
      <c r="C61" s="8">
        <v>0</v>
      </c>
      <c r="D61" s="8">
        <v>0</v>
      </c>
      <c r="E61" s="8">
        <v>0</v>
      </c>
      <c r="F61" s="8">
        <v>0</v>
      </c>
      <c r="G61" s="8">
        <v>0</v>
      </c>
      <c r="H61" s="8">
        <v>0</v>
      </c>
      <c r="I61" s="8">
        <v>0</v>
      </c>
      <c r="J61" s="8">
        <v>0</v>
      </c>
      <c r="K61" s="8">
        <v>0</v>
      </c>
      <c r="L61" s="8">
        <v>0</v>
      </c>
      <c r="M61" t="s">
        <v>39</v>
      </c>
      <c r="N61" s="8">
        <v>0</v>
      </c>
      <c r="O61" s="8">
        <v>0</v>
      </c>
      <c r="P61" s="8">
        <v>0.25924989485637612</v>
      </c>
      <c r="Q61" s="8">
        <v>0</v>
      </c>
      <c r="R61" s="8">
        <v>0</v>
      </c>
      <c r="S61" s="8">
        <v>0</v>
      </c>
      <c r="T61" s="8">
        <v>0</v>
      </c>
      <c r="U61" s="8">
        <v>0</v>
      </c>
      <c r="V61" s="8">
        <v>0</v>
      </c>
      <c r="W61" s="8">
        <v>0</v>
      </c>
      <c r="X61" s="8">
        <v>0</v>
      </c>
      <c r="Y61" t="s">
        <v>39</v>
      </c>
      <c r="Z61" s="8">
        <v>0</v>
      </c>
      <c r="AA61" s="8">
        <v>0</v>
      </c>
      <c r="AB61" s="8">
        <v>0</v>
      </c>
      <c r="AC61" s="8">
        <v>0</v>
      </c>
      <c r="AD61" s="8">
        <v>0</v>
      </c>
      <c r="AE61" s="8">
        <v>0</v>
      </c>
      <c r="AF61" s="8">
        <v>0</v>
      </c>
      <c r="AG61" s="8">
        <v>0</v>
      </c>
      <c r="AH61" s="8">
        <v>0</v>
      </c>
      <c r="AI61" s="8">
        <v>0</v>
      </c>
      <c r="AJ61" s="8">
        <v>0</v>
      </c>
    </row>
    <row r="62" spans="1:36">
      <c r="A62" t="s">
        <v>40</v>
      </c>
      <c r="B62" s="8">
        <v>2.8037226659207531E-2</v>
      </c>
      <c r="C62" s="8">
        <v>0.41480636091488693</v>
      </c>
      <c r="D62" s="8">
        <v>7.1937142852908434E-2</v>
      </c>
      <c r="E62" s="8">
        <v>7.3367845584415961E-2</v>
      </c>
      <c r="F62" s="8">
        <v>7.9249704344869221E-2</v>
      </c>
      <c r="G62" s="8">
        <v>8.6825632780726095E-2</v>
      </c>
      <c r="H62" s="8">
        <v>0.13868066862929954</v>
      </c>
      <c r="I62" s="8">
        <v>5.5621915778417678E-2</v>
      </c>
      <c r="J62" s="8">
        <v>9.2946747543456665E-2</v>
      </c>
      <c r="K62" s="8">
        <v>0.14599235486299139</v>
      </c>
      <c r="L62" s="8">
        <v>0.24745716229819809</v>
      </c>
      <c r="M62" t="s">
        <v>40</v>
      </c>
      <c r="N62" s="8">
        <v>2.8037226659207531E-2</v>
      </c>
      <c r="O62" s="8">
        <v>5.4164403596354355E-2</v>
      </c>
      <c r="P62" s="8">
        <v>3.8995459222971804E-2</v>
      </c>
      <c r="Q62" s="8">
        <v>5.626521241005928E-2</v>
      </c>
      <c r="R62" s="8">
        <v>4.4093444962430096E-2</v>
      </c>
      <c r="S62" s="8">
        <v>8.44320976969644E-2</v>
      </c>
      <c r="T62" s="8">
        <v>9.7695089168425217E-2</v>
      </c>
      <c r="U62" s="8">
        <v>3.1511962851713406E-2</v>
      </c>
      <c r="V62" s="8">
        <v>0.10326535445571132</v>
      </c>
      <c r="W62" s="8">
        <v>0.11652918873028335</v>
      </c>
      <c r="X62" s="8">
        <v>6.2711847364921539E-2</v>
      </c>
      <c r="Y62" t="s">
        <v>40</v>
      </c>
      <c r="Z62" s="8">
        <v>2.8037226659207531E-2</v>
      </c>
      <c r="AA62" s="8">
        <v>7.2886217089442359E-2</v>
      </c>
      <c r="AB62" s="8">
        <v>3.9036549464912994E-2</v>
      </c>
      <c r="AC62" s="8">
        <v>3.1261978907105706E-2</v>
      </c>
      <c r="AD62" s="8">
        <v>9.1499371435185411E-2</v>
      </c>
      <c r="AE62" s="8">
        <v>9.2875399800495376E-2</v>
      </c>
      <c r="AF62" s="8">
        <v>8.6201856691150353E-2</v>
      </c>
      <c r="AG62" s="8">
        <v>5.1046083066304287E-2</v>
      </c>
      <c r="AH62" s="8">
        <v>2.6936255296063052E-2</v>
      </c>
      <c r="AI62" s="8">
        <v>0.14181485382357042</v>
      </c>
      <c r="AJ62" s="8">
        <v>0.23083172618647754</v>
      </c>
    </row>
    <row r="63" spans="1:36">
      <c r="A63" t="s">
        <v>41</v>
      </c>
      <c r="B63" s="8">
        <v>0</v>
      </c>
      <c r="C63" s="8">
        <v>0</v>
      </c>
      <c r="D63" s="8">
        <v>3.7863399811379955E-2</v>
      </c>
      <c r="E63" s="8">
        <v>1.3293331180193541E-2</v>
      </c>
      <c r="F63" s="8">
        <v>3.7528991281973144E-2</v>
      </c>
      <c r="G63" s="8">
        <v>3.5069191970016525E-2</v>
      </c>
      <c r="H63" s="8">
        <v>7.5422120065611012E-2</v>
      </c>
      <c r="I63" s="8">
        <v>2.1114118806255782E-2</v>
      </c>
      <c r="J63" s="8">
        <v>2.82991613016053E-2</v>
      </c>
      <c r="K63" s="8">
        <v>6.953469547757371E-2</v>
      </c>
      <c r="L63" s="8">
        <v>4.8081151749180678E-2</v>
      </c>
      <c r="M63" t="s">
        <v>41</v>
      </c>
      <c r="N63" s="8">
        <v>0</v>
      </c>
      <c r="O63" s="8">
        <v>2.2455320334236275E-2</v>
      </c>
      <c r="P63" s="8">
        <v>3.205859380146775E-2</v>
      </c>
      <c r="Q63" s="8">
        <v>4.3712772549491179E-2</v>
      </c>
      <c r="R63" s="8">
        <v>4.3050529317614619E-2</v>
      </c>
      <c r="S63" s="8">
        <v>4.4955364148829668E-2</v>
      </c>
      <c r="T63" s="8">
        <v>0.14965973469876337</v>
      </c>
      <c r="U63" s="8">
        <v>2.3132953218323177E-2</v>
      </c>
      <c r="V63" s="8">
        <v>2.6103508070287683E-2</v>
      </c>
      <c r="W63" s="8">
        <v>3.2137015814238654E-2</v>
      </c>
      <c r="X63" s="8">
        <v>3.1402898708858325E-2</v>
      </c>
      <c r="Y63" t="s">
        <v>41</v>
      </c>
      <c r="Z63" s="8">
        <v>0</v>
      </c>
      <c r="AA63" s="8">
        <v>0</v>
      </c>
      <c r="AB63" s="8">
        <v>1.6673945476887903E-2</v>
      </c>
      <c r="AC63" s="8">
        <v>1.1942483302299722E-2</v>
      </c>
      <c r="AD63" s="8">
        <v>4.0523018612721493E-2</v>
      </c>
      <c r="AE63" s="8">
        <v>4.315723942536933E-2</v>
      </c>
      <c r="AF63" s="8">
        <v>6.7268169486723914E-2</v>
      </c>
      <c r="AG63" s="8">
        <v>1.5367456112734238E-2</v>
      </c>
      <c r="AH63" s="8">
        <v>1.9427311884201954E-2</v>
      </c>
      <c r="AI63" s="8">
        <v>6.2292639422769004E-2</v>
      </c>
      <c r="AJ63" s="8">
        <v>9.8858043369369319E-2</v>
      </c>
    </row>
    <row r="64" spans="1:36">
      <c r="A64" t="s">
        <v>42</v>
      </c>
      <c r="B64" s="8">
        <v>0</v>
      </c>
      <c r="C64" s="8">
        <v>0</v>
      </c>
      <c r="D64" s="8">
        <v>0</v>
      </c>
      <c r="E64" s="8">
        <v>0</v>
      </c>
      <c r="F64" s="8">
        <v>0</v>
      </c>
      <c r="G64" s="8">
        <v>0</v>
      </c>
      <c r="H64" s="8">
        <v>0</v>
      </c>
      <c r="I64" s="8">
        <v>0</v>
      </c>
      <c r="J64" s="8">
        <v>0</v>
      </c>
      <c r="K64" s="8">
        <v>0</v>
      </c>
      <c r="L64" s="8">
        <v>0</v>
      </c>
      <c r="M64" t="s">
        <v>42</v>
      </c>
      <c r="N64" s="8">
        <v>0</v>
      </c>
      <c r="O64" s="8">
        <v>0</v>
      </c>
      <c r="P64" s="8">
        <v>0</v>
      </c>
      <c r="Q64" s="8">
        <v>0.82540874900706274</v>
      </c>
      <c r="R64" s="8">
        <v>0</v>
      </c>
      <c r="S64" s="8">
        <v>0</v>
      </c>
      <c r="T64" s="8">
        <v>0</v>
      </c>
      <c r="U64" s="8">
        <v>0</v>
      </c>
      <c r="V64" s="8">
        <v>0</v>
      </c>
      <c r="W64" s="8">
        <v>0</v>
      </c>
      <c r="X64" s="8">
        <v>0</v>
      </c>
      <c r="Y64" t="s">
        <v>42</v>
      </c>
      <c r="Z64" s="8">
        <v>0</v>
      </c>
      <c r="AA64" s="8">
        <v>0</v>
      </c>
      <c r="AB64" s="8">
        <v>0</v>
      </c>
      <c r="AC64" s="8">
        <v>0</v>
      </c>
      <c r="AD64" s="8">
        <v>0</v>
      </c>
      <c r="AE64" s="8">
        <v>0</v>
      </c>
      <c r="AF64" s="8">
        <v>0</v>
      </c>
      <c r="AG64" s="8">
        <v>0</v>
      </c>
      <c r="AH64" s="8">
        <v>0</v>
      </c>
      <c r="AI64" s="8">
        <v>0</v>
      </c>
      <c r="AJ64" s="8">
        <v>0</v>
      </c>
    </row>
    <row r="65" spans="1:36">
      <c r="A65" t="s">
        <v>43</v>
      </c>
      <c r="B65" s="8">
        <v>0.94392776556122737</v>
      </c>
      <c r="C65" s="8">
        <v>5.994360587191359</v>
      </c>
      <c r="D65" s="8">
        <v>2.988098559444802</v>
      </c>
      <c r="E65" s="8">
        <v>2.5223727071708648</v>
      </c>
      <c r="F65" s="8">
        <v>2.1089702920797126</v>
      </c>
      <c r="G65" s="8">
        <v>1.8723286902829479</v>
      </c>
      <c r="H65" s="8">
        <v>2.9535477773482803</v>
      </c>
      <c r="I65" s="8">
        <v>1.5010465528276775</v>
      </c>
      <c r="J65" s="8">
        <v>1.0486236801072997</v>
      </c>
      <c r="K65" s="8">
        <v>2.2450567290550878</v>
      </c>
      <c r="L65" s="8">
        <v>3.5382391980504884</v>
      </c>
      <c r="M65" t="s">
        <v>43</v>
      </c>
      <c r="N65" s="8">
        <v>0.94392776556122737</v>
      </c>
      <c r="O65" s="8">
        <v>1.0243870870625136</v>
      </c>
      <c r="P65" s="8">
        <v>1.3371379636468124</v>
      </c>
      <c r="Q65" s="8">
        <v>2.3223595609840952</v>
      </c>
      <c r="R65" s="8">
        <v>2.350773833615464</v>
      </c>
      <c r="S65" s="8">
        <v>2.2476713641509085</v>
      </c>
      <c r="T65" s="8">
        <v>3.3210920925970968</v>
      </c>
      <c r="U65" s="8">
        <v>1.4179374802849891</v>
      </c>
      <c r="V65" s="8">
        <v>2.8133082477822517</v>
      </c>
      <c r="W65" s="8">
        <v>2.3684683658870451</v>
      </c>
      <c r="X65" s="8">
        <v>3.2207824964741372</v>
      </c>
      <c r="Y65" t="s">
        <v>43</v>
      </c>
      <c r="Z65" s="8">
        <v>0.94392776556122737</v>
      </c>
      <c r="AA65" s="8">
        <v>1.358994110573672</v>
      </c>
      <c r="AB65" s="8">
        <v>1.1701423561232345</v>
      </c>
      <c r="AC65" s="8">
        <v>2.2685980207731031</v>
      </c>
      <c r="AD65" s="8">
        <v>3.2265335585062149</v>
      </c>
      <c r="AE65" s="8">
        <v>2.2713557917594089</v>
      </c>
      <c r="AF65" s="8">
        <v>1.9148561827937223</v>
      </c>
      <c r="AG65" s="8">
        <v>1.4917784746271383</v>
      </c>
      <c r="AH65" s="8">
        <v>0.7831695239628198</v>
      </c>
      <c r="AI65" s="8">
        <v>3.5704908854521058</v>
      </c>
      <c r="AJ65" s="8">
        <v>3.6987452213862504</v>
      </c>
    </row>
    <row r="66" spans="1:36">
      <c r="A66" s="21" t="s">
        <v>44</v>
      </c>
      <c r="B66" s="8">
        <v>4.829881013375509</v>
      </c>
      <c r="C66" s="8">
        <v>11.526189734777491</v>
      </c>
      <c r="D66" s="8">
        <v>9.7308283996875993</v>
      </c>
      <c r="E66" s="8">
        <v>6.5976290710582779</v>
      </c>
      <c r="F66" s="8">
        <v>6.128260107932908</v>
      </c>
      <c r="G66" s="8">
        <v>5.4258750056725882</v>
      </c>
      <c r="H66" s="8">
        <v>9.1813049287564539</v>
      </c>
      <c r="I66" s="8">
        <v>3.3330663074531262</v>
      </c>
      <c r="J66" s="8">
        <v>3.2702043104592469</v>
      </c>
      <c r="K66" s="8">
        <v>6.3452794347640378</v>
      </c>
      <c r="L66" s="8">
        <v>9.877235698101547</v>
      </c>
      <c r="M66" t="s">
        <v>44</v>
      </c>
      <c r="N66" s="8">
        <v>4.829881013375509</v>
      </c>
      <c r="O66" s="8">
        <v>3.9301838882730173</v>
      </c>
      <c r="P66" s="8">
        <v>3.444071223247847</v>
      </c>
      <c r="Q66" s="8">
        <v>6.0152951320324908</v>
      </c>
      <c r="R66" s="8">
        <v>6.2423785864760113</v>
      </c>
      <c r="S66" s="8">
        <v>7.6092230140212118</v>
      </c>
      <c r="T66" s="8">
        <v>9.7962150825587297</v>
      </c>
      <c r="U66" s="8">
        <v>3.8099725080586442</v>
      </c>
      <c r="V66" s="8">
        <v>4.1091665752062809</v>
      </c>
      <c r="W66" s="8">
        <v>6.2726274518872627</v>
      </c>
      <c r="X66" s="8">
        <v>5.8503551466226575</v>
      </c>
      <c r="Y66" t="s">
        <v>44</v>
      </c>
      <c r="Z66" s="8">
        <v>4.829881013375509</v>
      </c>
      <c r="AA66" s="8">
        <v>2.7322376085738842</v>
      </c>
      <c r="AB66" s="8">
        <v>2.7668004019424304</v>
      </c>
      <c r="AC66" s="8">
        <v>5.7314968443099694</v>
      </c>
      <c r="AD66" s="8">
        <v>6.9239744213506143</v>
      </c>
      <c r="AE66" s="8">
        <v>7.1992597203861877</v>
      </c>
      <c r="AF66" s="8">
        <v>6.2640819026662529</v>
      </c>
      <c r="AG66" s="8">
        <v>3.7154859925007098</v>
      </c>
      <c r="AH66" s="8">
        <v>2.4040762569552694</v>
      </c>
      <c r="AI66" s="8">
        <v>10.432929194904874</v>
      </c>
      <c r="AJ66" s="8">
        <v>12.019404527690302</v>
      </c>
    </row>
    <row r="67" spans="1:36">
      <c r="A67" s="21" t="s">
        <v>45</v>
      </c>
      <c r="B67" s="8">
        <v>4.0544176100658325</v>
      </c>
      <c r="C67" s="8">
        <v>8.6511541245094996</v>
      </c>
      <c r="D67" s="8">
        <v>8.423560881017762</v>
      </c>
      <c r="E67" s="8">
        <v>5.9714335443184403</v>
      </c>
      <c r="F67" s="8">
        <v>6.2707592035739577</v>
      </c>
      <c r="G67" s="8">
        <v>5.3243019488176628</v>
      </c>
      <c r="H67" s="8">
        <v>9.9848762867858909</v>
      </c>
      <c r="I67" s="8">
        <v>3.5019698897855887</v>
      </c>
      <c r="J67" s="8">
        <v>3.1914118904843507</v>
      </c>
      <c r="K67" s="8">
        <v>6.0118735794181601</v>
      </c>
      <c r="L67" s="8">
        <v>10.183883489858054</v>
      </c>
      <c r="M67" t="s">
        <v>45</v>
      </c>
      <c r="N67" s="8">
        <v>4.0544176100658325</v>
      </c>
      <c r="O67" s="8">
        <v>2.9895380858105929</v>
      </c>
      <c r="P67" s="8">
        <v>3.6800075843938065</v>
      </c>
      <c r="Q67" s="8">
        <v>6.6278585256630951</v>
      </c>
      <c r="R67" s="8">
        <v>6.4440980600391171</v>
      </c>
      <c r="S67" s="8">
        <v>7.7208322475524689</v>
      </c>
      <c r="T67" s="8">
        <v>9.5860124923409309</v>
      </c>
      <c r="U67" s="8">
        <v>3.6049548535498088</v>
      </c>
      <c r="V67" s="8">
        <v>4.1110687478230741</v>
      </c>
      <c r="W67" s="8">
        <v>6.9493032281003275</v>
      </c>
      <c r="X67" s="8">
        <v>6.1285625750151267</v>
      </c>
      <c r="Y67" t="s">
        <v>45</v>
      </c>
      <c r="Z67" s="8">
        <v>4.0544176100658325</v>
      </c>
      <c r="AA67" s="8">
        <v>2.0981367795988173</v>
      </c>
      <c r="AB67" s="8">
        <v>2.8388624497906587</v>
      </c>
      <c r="AC67" s="8">
        <v>6.7696878029237837</v>
      </c>
      <c r="AD67" s="8">
        <v>7.5918207035487475</v>
      </c>
      <c r="AE67" s="8">
        <v>7.5324572762316242</v>
      </c>
      <c r="AF67" s="8">
        <v>5.9395985985180451</v>
      </c>
      <c r="AG67" s="8">
        <v>3.7211006977151837</v>
      </c>
      <c r="AH67" s="8">
        <v>2.4964822733100545</v>
      </c>
      <c r="AI67" s="8">
        <v>11.862148044828842</v>
      </c>
      <c r="AJ67" s="8">
        <v>11.597812242583995</v>
      </c>
    </row>
    <row r="68" spans="1:36">
      <c r="A68" t="s">
        <v>46</v>
      </c>
      <c r="B68" s="8">
        <v>0.8030734768915393</v>
      </c>
      <c r="C68" s="8">
        <v>2.3306197412749876</v>
      </c>
      <c r="D68" s="8">
        <v>1.2981401863083291</v>
      </c>
      <c r="E68" s="8">
        <v>1.0598982215995474</v>
      </c>
      <c r="F68" s="8">
        <v>1.0972636495506711</v>
      </c>
      <c r="G68" s="8">
        <v>0.8351673377262071</v>
      </c>
      <c r="H68" s="8">
        <v>1.7634806971693364</v>
      </c>
      <c r="I68" s="8">
        <v>0.6058835467371102</v>
      </c>
      <c r="J68" s="8">
        <v>0.48677437508537474</v>
      </c>
      <c r="K68" s="8">
        <v>1.0387946810999422</v>
      </c>
      <c r="L68" s="8">
        <v>1.7069976624948449</v>
      </c>
      <c r="M68" t="s">
        <v>46</v>
      </c>
      <c r="N68" s="8">
        <v>0.8030734768915393</v>
      </c>
      <c r="O68" s="8">
        <v>0.59254848695334161</v>
      </c>
      <c r="P68" s="8">
        <v>0.53161346832430267</v>
      </c>
      <c r="Q68" s="8">
        <v>1.1311450684486339</v>
      </c>
      <c r="R68" s="8">
        <v>0.98262878966624145</v>
      </c>
      <c r="S68" s="8">
        <v>1.1121729607056678</v>
      </c>
      <c r="T68" s="8">
        <v>1.5083881745563197</v>
      </c>
      <c r="U68" s="8">
        <v>0.62179866543738749</v>
      </c>
      <c r="V68" s="8">
        <v>0.61369481700875184</v>
      </c>
      <c r="W68" s="8">
        <v>1.1233221871540375</v>
      </c>
      <c r="X68" s="8">
        <v>0.99540373900755674</v>
      </c>
      <c r="Y68" t="s">
        <v>46</v>
      </c>
      <c r="Z68" s="8">
        <v>0.8030734768915393</v>
      </c>
      <c r="AA68" s="8">
        <v>0.49989180273979922</v>
      </c>
      <c r="AB68" s="8">
        <v>0.41566644083494131</v>
      </c>
      <c r="AC68" s="8">
        <v>1.0608015850584853</v>
      </c>
      <c r="AD68" s="8">
        <v>1.143638714841664</v>
      </c>
      <c r="AE68" s="8">
        <v>1.0687246004661979</v>
      </c>
      <c r="AF68" s="8">
        <v>1.0556178789099731</v>
      </c>
      <c r="AG68" s="8">
        <v>0.63523285998371937</v>
      </c>
      <c r="AH68" s="8">
        <v>0.36833504111513088</v>
      </c>
      <c r="AI68" s="8">
        <v>1.8312830059760943</v>
      </c>
      <c r="AJ68" s="8">
        <v>1.9358121404520534</v>
      </c>
    </row>
    <row r="69" spans="1:36">
      <c r="A69" t="s">
        <v>47</v>
      </c>
      <c r="B69" s="8">
        <v>0.65540244182762997</v>
      </c>
      <c r="C69" s="8">
        <v>1.9422765233305612</v>
      </c>
      <c r="D69" s="8">
        <v>1.9310088055286845</v>
      </c>
      <c r="E69" s="8">
        <v>0</v>
      </c>
      <c r="F69" s="8">
        <v>0.47258992208221118</v>
      </c>
      <c r="G69" s="8">
        <v>0.76488766772438632</v>
      </c>
      <c r="H69" s="8">
        <v>1.416815420368688</v>
      </c>
      <c r="I69" s="8">
        <v>0</v>
      </c>
      <c r="J69" s="8">
        <v>0.36793720572329891</v>
      </c>
      <c r="K69" s="8">
        <v>0.91168155296007314</v>
      </c>
      <c r="L69" s="8">
        <v>1.5321474034972924</v>
      </c>
      <c r="M69" t="s">
        <v>47</v>
      </c>
      <c r="N69" s="8">
        <v>0.65540244182762997</v>
      </c>
      <c r="O69" s="8">
        <v>0.68388170148524352</v>
      </c>
      <c r="P69" s="8">
        <v>0.39336364846439725</v>
      </c>
      <c r="Q69" s="8">
        <v>0</v>
      </c>
      <c r="R69" s="8">
        <v>0.30161984488368226</v>
      </c>
      <c r="S69" s="8">
        <v>0.95771396295654432</v>
      </c>
      <c r="T69" s="8">
        <v>1.6455496747140665</v>
      </c>
      <c r="U69" s="8">
        <v>0</v>
      </c>
      <c r="V69" s="8">
        <v>0.17590227217338547</v>
      </c>
      <c r="W69" s="8">
        <v>1.243279064218664</v>
      </c>
      <c r="X69" s="8">
        <v>0.64224201464660768</v>
      </c>
      <c r="Y69" t="s">
        <v>47</v>
      </c>
      <c r="Z69" s="8">
        <v>0.65540244182762997</v>
      </c>
      <c r="AA69" s="8">
        <v>0.20987031274364834</v>
      </c>
      <c r="AB69" s="8">
        <v>0.48621692733074806</v>
      </c>
      <c r="AC69" s="8">
        <v>1.449863508935302</v>
      </c>
      <c r="AD69" s="8">
        <v>0.40108146799419891</v>
      </c>
      <c r="AE69" s="8">
        <v>1.2521541777821552</v>
      </c>
      <c r="AF69" s="8">
        <v>1.1054710490655246</v>
      </c>
      <c r="AG69" s="8">
        <v>0.3653926557133349</v>
      </c>
      <c r="AH69" s="8">
        <v>0.15191554934114299</v>
      </c>
      <c r="AI69" s="8">
        <v>1.9000207884620779</v>
      </c>
      <c r="AJ69" s="8">
        <v>1.3106049845016896</v>
      </c>
    </row>
    <row r="70" spans="1:36">
      <c r="A70" t="s">
        <v>48</v>
      </c>
      <c r="B70" s="8">
        <v>0.87107293067511848</v>
      </c>
      <c r="C70" s="8">
        <v>5.0711177527946942</v>
      </c>
      <c r="D70" s="8">
        <v>0</v>
      </c>
      <c r="E70" s="8">
        <v>1.2176318347426476</v>
      </c>
      <c r="F70" s="8">
        <v>1.0408958391414551</v>
      </c>
      <c r="G70" s="8">
        <v>0.33766356186989738</v>
      </c>
      <c r="H70" s="8">
        <v>0.43288194755337162</v>
      </c>
      <c r="I70" s="8">
        <v>0.53006546552878286</v>
      </c>
      <c r="J70" s="8">
        <v>0.31839836782241221</v>
      </c>
      <c r="K70" s="8">
        <v>0</v>
      </c>
      <c r="L70" s="8">
        <v>1.346127257317645</v>
      </c>
      <c r="M70" t="s">
        <v>48</v>
      </c>
      <c r="N70" s="8">
        <v>0.87107293067511848</v>
      </c>
      <c r="O70" s="8">
        <v>0.24421088351742798</v>
      </c>
      <c r="P70" s="8">
        <v>0.2006892786049248</v>
      </c>
      <c r="Q70" s="8">
        <v>2.8059660544037128</v>
      </c>
      <c r="R70" s="8">
        <v>0.8787794164316004</v>
      </c>
      <c r="S70" s="8">
        <v>0.45176981351678114</v>
      </c>
      <c r="T70" s="8">
        <v>0</v>
      </c>
      <c r="U70" s="8">
        <v>0.4982641832405757</v>
      </c>
      <c r="V70" s="8">
        <v>0.97609928146236513</v>
      </c>
      <c r="W70" s="8">
        <v>0.31614724477285766</v>
      </c>
      <c r="X70" s="8">
        <v>0.30072662383320231</v>
      </c>
      <c r="Y70" t="s">
        <v>48</v>
      </c>
      <c r="Z70" s="8">
        <v>0.87107293067511848</v>
      </c>
      <c r="AA70" s="8">
        <v>0.46994601549265025</v>
      </c>
      <c r="AB70" s="8">
        <v>0</v>
      </c>
      <c r="AC70" s="8">
        <v>0.84445631746730676</v>
      </c>
      <c r="AD70" s="8">
        <v>0.8977604942937637</v>
      </c>
      <c r="AE70" s="8">
        <v>0</v>
      </c>
      <c r="AF70" s="8">
        <v>0</v>
      </c>
      <c r="AG70" s="8">
        <v>0.24091560691850714</v>
      </c>
      <c r="AH70" s="8">
        <v>0.42954100621745134</v>
      </c>
      <c r="AI70" s="8">
        <v>0.33716163588171816</v>
      </c>
      <c r="AJ70" s="8">
        <v>0.45885932583815453</v>
      </c>
    </row>
    <row r="71" spans="1:36">
      <c r="A71" s="21" t="s">
        <v>49</v>
      </c>
      <c r="B71" s="8">
        <v>5.8561795023076231</v>
      </c>
      <c r="C71" s="8">
        <v>10.097900627683002</v>
      </c>
      <c r="D71" s="8">
        <v>12.065295361363189</v>
      </c>
      <c r="E71" s="8">
        <v>12.602927753876207</v>
      </c>
      <c r="F71" s="8">
        <v>10.608831177436731</v>
      </c>
      <c r="G71" s="8">
        <v>7.92498563739899</v>
      </c>
      <c r="H71" s="8">
        <v>13.469740748697639</v>
      </c>
      <c r="I71" s="8">
        <v>5.5574865018228854</v>
      </c>
      <c r="J71" s="8">
        <v>5.0567035808920409</v>
      </c>
      <c r="K71" s="8">
        <v>6.930891642895169</v>
      </c>
      <c r="L71" s="8">
        <v>19.634330384036481</v>
      </c>
      <c r="M71" t="s">
        <v>49</v>
      </c>
      <c r="N71" s="8">
        <v>5.8561795023076231</v>
      </c>
      <c r="O71" s="8">
        <v>4.572586301778653</v>
      </c>
      <c r="P71" s="8">
        <v>5.404153830434816</v>
      </c>
      <c r="Q71" s="8">
        <v>11.175172435396734</v>
      </c>
      <c r="R71" s="8">
        <v>10.662696285763095</v>
      </c>
      <c r="S71" s="8">
        <v>11.976213682234681</v>
      </c>
      <c r="T71" s="8">
        <v>13.823784166876708</v>
      </c>
      <c r="U71" s="8">
        <v>5.2780635773171811</v>
      </c>
      <c r="V71" s="8">
        <v>7.7949106683817373</v>
      </c>
      <c r="W71" s="8">
        <v>10.554466755034332</v>
      </c>
      <c r="X71" s="8">
        <v>9.1260132214283711</v>
      </c>
      <c r="Y71" t="s">
        <v>49</v>
      </c>
      <c r="Z71" s="8">
        <v>5.8561795023076231</v>
      </c>
      <c r="AA71" s="8">
        <v>3.4278047956800966</v>
      </c>
      <c r="AB71" s="8">
        <v>3.8801887169748102</v>
      </c>
      <c r="AC71" s="8">
        <v>11.627890189637201</v>
      </c>
      <c r="AD71" s="8">
        <v>12.551729124902817</v>
      </c>
      <c r="AE71" s="8">
        <v>11.117669086432594</v>
      </c>
      <c r="AF71" s="8">
        <v>9.1024178993666727</v>
      </c>
      <c r="AG71" s="8">
        <v>5.6333997904227555</v>
      </c>
      <c r="AH71" s="8">
        <v>4.0309606596173682</v>
      </c>
      <c r="AI71" s="8">
        <v>18.200426997876544</v>
      </c>
      <c r="AJ71" s="8">
        <v>16.432173170153781</v>
      </c>
    </row>
    <row r="72" spans="1:36">
      <c r="A72" s="21" t="s">
        <v>50</v>
      </c>
      <c r="B72" s="8">
        <v>7.8235769200307494</v>
      </c>
      <c r="C72" s="8">
        <v>17.165780963067924</v>
      </c>
      <c r="D72" s="8">
        <v>13.219191298665349</v>
      </c>
      <c r="E72" s="8">
        <v>12.605018935225099</v>
      </c>
      <c r="F72" s="8">
        <v>11.131595503935335</v>
      </c>
      <c r="G72" s="8">
        <v>8.104629188409902</v>
      </c>
      <c r="H72" s="8">
        <v>13.304870924816711</v>
      </c>
      <c r="I72" s="8">
        <v>2.501928158249338</v>
      </c>
      <c r="J72" s="8">
        <v>5.111253753691722</v>
      </c>
      <c r="K72" s="8">
        <v>6.9408227836903809</v>
      </c>
      <c r="L72" s="9">
        <v>20.620257052532942</v>
      </c>
      <c r="M72" t="s">
        <v>50</v>
      </c>
      <c r="N72" s="8">
        <v>7.8235769200307494</v>
      </c>
      <c r="O72" s="8">
        <v>5.3910032012745468</v>
      </c>
      <c r="P72" s="8">
        <v>6.0846632622094976</v>
      </c>
      <c r="Q72" s="8">
        <v>13.268056017586789</v>
      </c>
      <c r="R72" s="8">
        <v>12.260638131230785</v>
      </c>
      <c r="S72" s="8">
        <v>11.879909776337206</v>
      </c>
      <c r="T72" s="8">
        <v>13.153695938546475</v>
      </c>
      <c r="U72" s="8">
        <v>6.3157392943325235</v>
      </c>
      <c r="V72" s="8">
        <v>7.9368081817447171</v>
      </c>
      <c r="W72" s="8">
        <v>11.327281065848242</v>
      </c>
      <c r="X72" s="8">
        <v>7.7784174865021898</v>
      </c>
      <c r="Y72" t="s">
        <v>50</v>
      </c>
      <c r="Z72" s="8">
        <v>7.8235769200307494</v>
      </c>
      <c r="AA72" s="8">
        <v>4.0482030783016292</v>
      </c>
      <c r="AB72" s="8">
        <v>4.2911873679270496</v>
      </c>
      <c r="AC72" s="8">
        <v>11.901001506827845</v>
      </c>
      <c r="AD72" s="8">
        <v>13.513969104951654</v>
      </c>
      <c r="AE72" s="8">
        <v>11.158473874873629</v>
      </c>
      <c r="AF72" s="8">
        <v>9.6872058378717512</v>
      </c>
      <c r="AG72" s="8">
        <v>6.1833452598510803</v>
      </c>
      <c r="AH72" s="8">
        <v>4.0140416233371079</v>
      </c>
      <c r="AI72" s="8">
        <v>18.504793467617205</v>
      </c>
      <c r="AJ72" s="8">
        <v>14.400339430558169</v>
      </c>
    </row>
    <row r="73" spans="1:36">
      <c r="A73" t="s">
        <v>51</v>
      </c>
      <c r="B73" s="8">
        <v>0.4989747127853173</v>
      </c>
      <c r="C73" s="8">
        <v>1.2400958518021461</v>
      </c>
      <c r="D73" s="8">
        <v>0.61723409161815579</v>
      </c>
      <c r="E73" s="8">
        <v>0.95781056023397448</v>
      </c>
      <c r="F73" s="8">
        <v>0.83027962029953439</v>
      </c>
      <c r="G73" s="8">
        <v>0.52674752203327824</v>
      </c>
      <c r="H73" s="8">
        <v>0.89490295805845732</v>
      </c>
      <c r="I73" s="8">
        <v>3.7395933516683071</v>
      </c>
      <c r="J73" s="8">
        <v>0.36532038739335276</v>
      </c>
      <c r="K73" s="8">
        <v>0.56593924133806939</v>
      </c>
      <c r="L73" s="8">
        <v>1.2061460909476558</v>
      </c>
      <c r="M73" t="s">
        <v>51</v>
      </c>
      <c r="N73" s="8">
        <v>0.4989747127853173</v>
      </c>
      <c r="O73" s="8">
        <v>0.38996540481062109</v>
      </c>
      <c r="P73" s="8">
        <v>0.35386009063146223</v>
      </c>
      <c r="Q73" s="8">
        <v>0.93444124376636173</v>
      </c>
      <c r="R73" s="8">
        <v>0.59082929496797909</v>
      </c>
      <c r="S73" s="8">
        <v>0.75544999488116837</v>
      </c>
      <c r="T73" s="8">
        <v>0.69325814843713163</v>
      </c>
      <c r="U73" s="8">
        <v>0.25498970323055536</v>
      </c>
      <c r="V73" s="8">
        <v>0.42069249183381352</v>
      </c>
      <c r="W73" s="8">
        <v>0.745008065056043</v>
      </c>
      <c r="X73" s="8">
        <v>0.72941984098042856</v>
      </c>
      <c r="Y73" t="s">
        <v>51</v>
      </c>
      <c r="Z73" s="8">
        <v>0.4989747127853173</v>
      </c>
      <c r="AA73" s="8">
        <v>0.29123042465208998</v>
      </c>
      <c r="AB73" s="8">
        <v>0.16231402530674327</v>
      </c>
      <c r="AC73" s="8">
        <v>0.49895637072026849</v>
      </c>
      <c r="AD73" s="8">
        <v>0.63021236836569583</v>
      </c>
      <c r="AE73" s="8">
        <v>0.59764449513971429</v>
      </c>
      <c r="AF73" s="8">
        <v>0.69194698016653711</v>
      </c>
      <c r="AG73" s="8">
        <v>0.30047610609915015</v>
      </c>
      <c r="AH73" s="8">
        <v>0.29608372749216239</v>
      </c>
      <c r="AI73" s="8">
        <v>1.4332632466754751</v>
      </c>
      <c r="AJ73" s="8">
        <v>1.2282563609653316</v>
      </c>
    </row>
    <row r="74" spans="1:36">
      <c r="A74" t="s">
        <v>52</v>
      </c>
      <c r="B74" s="8">
        <v>0</v>
      </c>
      <c r="C74" s="8">
        <v>0</v>
      </c>
      <c r="D74" s="8">
        <v>0</v>
      </c>
      <c r="E74" s="8">
        <v>0.89750965492846024</v>
      </c>
      <c r="F74" s="8">
        <v>0</v>
      </c>
      <c r="G74" s="8">
        <v>0</v>
      </c>
      <c r="H74" s="8">
        <v>0</v>
      </c>
      <c r="I74" s="8">
        <v>0.27953331463989955</v>
      </c>
      <c r="J74" s="8">
        <v>0</v>
      </c>
      <c r="K74" s="8">
        <v>0</v>
      </c>
      <c r="L74" s="8">
        <v>0</v>
      </c>
      <c r="M74" t="s">
        <v>52</v>
      </c>
      <c r="N74" s="8">
        <v>0</v>
      </c>
      <c r="O74" s="8">
        <v>0</v>
      </c>
      <c r="P74" s="8">
        <v>0</v>
      </c>
      <c r="Q74" s="8">
        <v>0.68704275239364543</v>
      </c>
      <c r="R74" s="8">
        <v>0.15076825027482443</v>
      </c>
      <c r="S74" s="8">
        <v>0</v>
      </c>
      <c r="T74" s="8">
        <v>0</v>
      </c>
      <c r="U74" s="8">
        <v>0</v>
      </c>
      <c r="V74" s="8">
        <v>0</v>
      </c>
      <c r="W74" s="8">
        <v>0</v>
      </c>
      <c r="X74" s="8">
        <v>0</v>
      </c>
      <c r="Y74" t="s">
        <v>52</v>
      </c>
      <c r="Z74" s="8">
        <v>0</v>
      </c>
      <c r="AA74" s="8">
        <v>0</v>
      </c>
      <c r="AB74" s="8">
        <v>0</v>
      </c>
      <c r="AC74" s="8">
        <v>0</v>
      </c>
      <c r="AD74" s="8">
        <v>0</v>
      </c>
      <c r="AE74" s="8">
        <v>0</v>
      </c>
      <c r="AF74" s="8">
        <v>0</v>
      </c>
      <c r="AG74" s="8">
        <v>0.34531382543924888</v>
      </c>
      <c r="AH74" s="8">
        <v>0</v>
      </c>
      <c r="AI74" s="8">
        <v>0</v>
      </c>
      <c r="AJ74" s="8">
        <v>0</v>
      </c>
    </row>
    <row r="75" spans="1:36">
      <c r="A75" t="s">
        <v>53</v>
      </c>
      <c r="B75" s="8">
        <v>0.28732506502807725</v>
      </c>
      <c r="C75" s="8">
        <v>0.77123659433116487</v>
      </c>
      <c r="D75" s="8">
        <v>0.44076507162406497</v>
      </c>
      <c r="E75" s="8">
        <v>0.3946214337300406</v>
      </c>
      <c r="F75" s="8">
        <v>0.40443331980955666</v>
      </c>
      <c r="G75" s="8">
        <v>0.3174602334892801</v>
      </c>
      <c r="H75" s="8">
        <v>0.46469156414253571</v>
      </c>
      <c r="I75" s="8">
        <v>0.20236405793668127</v>
      </c>
      <c r="J75" s="8">
        <v>0.16808915551653858</v>
      </c>
      <c r="K75" s="8">
        <v>0.32953629085828245</v>
      </c>
      <c r="L75" s="8">
        <v>0.71140212269667924</v>
      </c>
      <c r="M75" t="s">
        <v>53</v>
      </c>
      <c r="N75" s="8">
        <v>0.28732506502807725</v>
      </c>
      <c r="O75" s="8">
        <v>0.27812203139422553</v>
      </c>
      <c r="P75" s="8">
        <v>0.19682004714363782</v>
      </c>
      <c r="Q75" s="8">
        <v>0.3612336831844864</v>
      </c>
      <c r="R75" s="8">
        <v>0.28863615260661901</v>
      </c>
      <c r="S75" s="8">
        <v>0.45475499750312964</v>
      </c>
      <c r="T75" s="8">
        <v>0.57385420092307082</v>
      </c>
      <c r="U75" s="8">
        <v>0.23968415449881308</v>
      </c>
      <c r="V75" s="8">
        <v>0.24533757838860257</v>
      </c>
      <c r="W75" s="8">
        <v>0.42031824977123949</v>
      </c>
      <c r="X75" s="8">
        <v>0.51644700210474104</v>
      </c>
      <c r="Y75" t="s">
        <v>53</v>
      </c>
      <c r="Z75" s="8">
        <v>0.28732506502807725</v>
      </c>
      <c r="AA75" s="8">
        <v>0.1743593483480092</v>
      </c>
      <c r="AB75" s="8">
        <v>0.1394951759572898</v>
      </c>
      <c r="AC75" s="8">
        <v>0.33179569676814763</v>
      </c>
      <c r="AD75" s="8">
        <v>0.41250459981426019</v>
      </c>
      <c r="AE75" s="8">
        <v>0.38712227017874157</v>
      </c>
      <c r="AF75" s="8">
        <v>0.37417171046609704</v>
      </c>
      <c r="AG75" s="8">
        <v>0.21822686886539372</v>
      </c>
      <c r="AH75" s="8">
        <v>0.16786742483651437</v>
      </c>
      <c r="AI75" s="8">
        <v>0.56092392504118438</v>
      </c>
      <c r="AJ75" s="8">
        <v>0.68277522509551836</v>
      </c>
    </row>
    <row r="76" spans="1:36">
      <c r="A76" t="s">
        <v>54</v>
      </c>
      <c r="B76" s="8">
        <v>0</v>
      </c>
      <c r="C76" s="8">
        <v>0</v>
      </c>
      <c r="D76" s="8">
        <v>1.1082860926608233</v>
      </c>
      <c r="E76" s="8">
        <v>0</v>
      </c>
      <c r="F76" s="8">
        <v>0</v>
      </c>
      <c r="G76" s="8">
        <v>0</v>
      </c>
      <c r="H76" s="8">
        <v>0</v>
      </c>
      <c r="I76" s="8">
        <v>0.16321384390361821</v>
      </c>
      <c r="J76" s="8">
        <v>0</v>
      </c>
      <c r="K76" s="8">
        <v>0</v>
      </c>
      <c r="L76" s="8">
        <v>0</v>
      </c>
      <c r="M76" t="s">
        <v>54</v>
      </c>
      <c r="N76" s="8">
        <v>0</v>
      </c>
      <c r="O76" s="8">
        <v>0</v>
      </c>
      <c r="P76" s="8">
        <v>0</v>
      </c>
      <c r="Q76" s="8">
        <v>1.2692882376993553</v>
      </c>
      <c r="R76" s="8">
        <v>0</v>
      </c>
      <c r="S76" s="8">
        <v>0</v>
      </c>
      <c r="T76" s="8">
        <v>1.6290439216550938</v>
      </c>
      <c r="U76" s="8">
        <v>0</v>
      </c>
      <c r="V76" s="8">
        <v>0</v>
      </c>
      <c r="W76" s="8">
        <v>0.83078461610552679</v>
      </c>
      <c r="X76" s="8">
        <v>0</v>
      </c>
      <c r="Y76" t="s">
        <v>54</v>
      </c>
      <c r="Z76" s="8">
        <v>0</v>
      </c>
      <c r="AA76" s="8">
        <v>0</v>
      </c>
      <c r="AB76" s="8">
        <v>0.6476209323922415</v>
      </c>
      <c r="AC76" s="8">
        <v>0</v>
      </c>
      <c r="AD76" s="8">
        <v>0</v>
      </c>
      <c r="AE76" s="8">
        <v>0.49996495489977261</v>
      </c>
      <c r="AF76" s="8">
        <v>0.37716270445481453</v>
      </c>
      <c r="AG76" s="8">
        <v>0.43172482272989887</v>
      </c>
      <c r="AH76" s="8">
        <v>0</v>
      </c>
      <c r="AI76" s="8">
        <v>0</v>
      </c>
      <c r="AJ76" s="8">
        <v>0</v>
      </c>
    </row>
    <row r="77" spans="1:36">
      <c r="A77" t="s">
        <v>55</v>
      </c>
      <c r="B77" s="8">
        <v>0</v>
      </c>
      <c r="C77" s="8">
        <v>10.815745152835886</v>
      </c>
      <c r="D77" s="8">
        <v>4.5931573854403194</v>
      </c>
      <c r="E77" s="8">
        <v>1.6984558341253966</v>
      </c>
      <c r="F77" s="8">
        <v>2.3045800492387118</v>
      </c>
      <c r="G77" s="8">
        <v>1.6109037634473775</v>
      </c>
      <c r="H77" s="8">
        <v>3.0388286195092054</v>
      </c>
      <c r="I77" s="8">
        <v>1.3077998845780883</v>
      </c>
      <c r="J77" s="8">
        <v>1.0943792696205172</v>
      </c>
      <c r="K77" s="8">
        <v>1.6478469744180955</v>
      </c>
      <c r="L77" s="8">
        <v>2.9457704882533031</v>
      </c>
      <c r="M77" t="s">
        <v>55</v>
      </c>
      <c r="N77" s="8">
        <v>0</v>
      </c>
      <c r="O77" s="8">
        <v>2.6676178064397345</v>
      </c>
      <c r="P77" s="8">
        <v>1.0813810231831962</v>
      </c>
      <c r="Q77" s="8">
        <v>0.87073676415546963</v>
      </c>
      <c r="R77" s="8">
        <v>2.1693071163660171</v>
      </c>
      <c r="S77" s="8">
        <v>2.3141102139514662</v>
      </c>
      <c r="T77" s="8">
        <v>3.1939821519843514</v>
      </c>
      <c r="U77" s="8">
        <v>1.0184125656848226</v>
      </c>
      <c r="V77" s="8">
        <v>1.9071475754034459</v>
      </c>
      <c r="W77" s="8">
        <v>2.3361305631826439</v>
      </c>
      <c r="X77" s="8">
        <v>2.4089209054588232</v>
      </c>
      <c r="Y77" t="s">
        <v>55</v>
      </c>
      <c r="Z77" s="8">
        <v>0</v>
      </c>
      <c r="AA77" s="8">
        <v>2.6090661506093418</v>
      </c>
      <c r="AB77" s="8">
        <v>2.4299936020000477</v>
      </c>
      <c r="AC77" s="8">
        <v>2.4105340508757109</v>
      </c>
      <c r="AD77" s="8">
        <v>2.6223240324498938</v>
      </c>
      <c r="AE77" s="8">
        <v>2.2100419736636363</v>
      </c>
      <c r="AF77" s="8">
        <v>1.8806838235027945</v>
      </c>
      <c r="AG77" s="8">
        <v>1.4211042021783142</v>
      </c>
      <c r="AH77" s="8">
        <v>0.70981787245909533</v>
      </c>
      <c r="AI77" s="8">
        <v>3.6381995390607105</v>
      </c>
      <c r="AJ77" s="8">
        <v>4.2578329024345258</v>
      </c>
    </row>
    <row r="78" spans="1:36">
      <c r="A78" s="21" t="s">
        <v>56</v>
      </c>
      <c r="B78" s="8">
        <v>5.1490927795663257</v>
      </c>
      <c r="C78" s="8">
        <v>12.552148507915328</v>
      </c>
      <c r="D78" s="8">
        <v>8.5575817281318862</v>
      </c>
      <c r="E78" s="8">
        <v>8.8706231580067545</v>
      </c>
      <c r="F78" s="8">
        <v>8.2342914842662491</v>
      </c>
      <c r="G78" s="8">
        <v>5.9380457889151899</v>
      </c>
      <c r="H78" s="8">
        <v>10.339596928890238</v>
      </c>
      <c r="I78" s="8">
        <v>4.4117870838994353</v>
      </c>
      <c r="J78" s="8">
        <v>3.6996822789452608</v>
      </c>
      <c r="K78" s="8">
        <v>6.8010410972913</v>
      </c>
      <c r="L78" s="8">
        <v>11.744354496133251</v>
      </c>
      <c r="M78" t="s">
        <v>56</v>
      </c>
      <c r="N78" s="8">
        <v>5.1490927795663257</v>
      </c>
      <c r="O78" s="8">
        <v>3.8249351483667371</v>
      </c>
      <c r="P78" s="8">
        <v>3.7294131945466358</v>
      </c>
      <c r="Q78" s="8">
        <v>7.1822327957716459</v>
      </c>
      <c r="R78" s="8">
        <v>7.5409353838084128</v>
      </c>
      <c r="S78" s="8">
        <v>8.3025673131815676</v>
      </c>
      <c r="T78" s="8">
        <v>12.601059397743661</v>
      </c>
      <c r="U78" s="8">
        <v>3.8951648125814726</v>
      </c>
      <c r="V78" s="8">
        <v>6.229482301411398</v>
      </c>
      <c r="W78" s="8">
        <v>8.9302514619362245</v>
      </c>
      <c r="X78" s="8">
        <v>8.6310744592567428</v>
      </c>
      <c r="Y78" t="s">
        <v>56</v>
      </c>
      <c r="Z78" s="8">
        <v>5.1490927795663257</v>
      </c>
      <c r="AA78" s="8">
        <v>3.2712456741691711</v>
      </c>
      <c r="AB78" s="8">
        <v>2.7980680552145056</v>
      </c>
      <c r="AC78" s="8">
        <v>7.6795007692553687</v>
      </c>
      <c r="AD78" s="8">
        <v>8.4373630931267183</v>
      </c>
      <c r="AE78" s="8">
        <v>8.5097714563500499</v>
      </c>
      <c r="AF78" s="8">
        <v>7.2442804852919691</v>
      </c>
      <c r="AG78" s="8">
        <v>4.7779427134207157</v>
      </c>
      <c r="AH78" s="8">
        <v>2.986758961654405</v>
      </c>
      <c r="AI78" s="8">
        <v>12.954075043894225</v>
      </c>
      <c r="AJ78" s="8">
        <v>15.080764193252048</v>
      </c>
    </row>
    <row r="79" spans="1:36">
      <c r="A79" s="21" t="s">
        <v>57</v>
      </c>
      <c r="B79" s="8">
        <v>5.7311910947396738</v>
      </c>
      <c r="C79" s="8">
        <v>6.1426842802602968</v>
      </c>
      <c r="D79" s="8">
        <v>8.0924239934181088</v>
      </c>
      <c r="E79" s="8">
        <v>8.5957253388327359</v>
      </c>
      <c r="F79" s="8">
        <v>7.7988739175181623</v>
      </c>
      <c r="G79" s="8">
        <v>5.7010442649494841</v>
      </c>
      <c r="H79" s="8">
        <v>9.4629987513607077</v>
      </c>
      <c r="I79" s="8">
        <v>0.27220113248473632</v>
      </c>
      <c r="J79" s="8">
        <v>1.8210142042476365</v>
      </c>
      <c r="K79" s="8">
        <v>5.2655831897116494</v>
      </c>
      <c r="L79" s="8">
        <v>10.347442600093434</v>
      </c>
      <c r="M79" t="s">
        <v>57</v>
      </c>
      <c r="N79" s="8">
        <v>5.7311910947396738</v>
      </c>
      <c r="O79" s="8">
        <v>0</v>
      </c>
      <c r="P79" s="8">
        <v>2.692087490511621</v>
      </c>
      <c r="Q79" s="8">
        <v>6.9824936655377812</v>
      </c>
      <c r="R79" s="8">
        <v>6.9809095256817804</v>
      </c>
      <c r="S79" s="8">
        <v>8.4036181190297583</v>
      </c>
      <c r="T79" s="8">
        <v>10.424716322771683</v>
      </c>
      <c r="U79" s="8">
        <v>3.3418843827642086</v>
      </c>
      <c r="V79" s="8">
        <v>5.6079177979634247</v>
      </c>
      <c r="W79" s="8">
        <v>7.4928990907586099</v>
      </c>
      <c r="X79" s="8">
        <v>7.8348954770295585</v>
      </c>
      <c r="Y79" t="s">
        <v>57</v>
      </c>
      <c r="Z79" s="8">
        <v>5.7311910947396738</v>
      </c>
      <c r="AA79" s="8">
        <v>0</v>
      </c>
      <c r="AB79" s="8">
        <v>1.0384929345066842</v>
      </c>
      <c r="AC79" s="8">
        <v>7.7610094247250609</v>
      </c>
      <c r="AD79" s="8">
        <v>8.3091578635146099</v>
      </c>
      <c r="AE79" s="8">
        <v>7.3847416546882272</v>
      </c>
      <c r="AF79" s="8">
        <v>6.1914482068758518</v>
      </c>
      <c r="AG79" s="8">
        <v>3.8215789032010465</v>
      </c>
      <c r="AH79" s="8">
        <v>2.3698841052657498</v>
      </c>
      <c r="AI79" s="8">
        <v>11.678586524575355</v>
      </c>
      <c r="AJ79" s="8">
        <v>12.309947332049846</v>
      </c>
    </row>
    <row r="80" spans="1:36">
      <c r="A80" t="s">
        <v>58</v>
      </c>
      <c r="B80" s="8">
        <v>1.8808040561028947</v>
      </c>
      <c r="C80" s="8">
        <v>4.5610505623902018</v>
      </c>
      <c r="D80" s="8">
        <v>5.3903853568851563</v>
      </c>
      <c r="E80" s="8">
        <v>5.6520991449080329</v>
      </c>
      <c r="F80" s="8">
        <v>5.8792504458950745</v>
      </c>
      <c r="G80" s="8">
        <v>4.9879887482353418</v>
      </c>
      <c r="H80" s="8">
        <v>7.8378158599885106</v>
      </c>
      <c r="I80" s="8">
        <v>3.2827871134944493</v>
      </c>
      <c r="J80" s="8">
        <v>2.8263080762130288</v>
      </c>
      <c r="K80" s="8">
        <v>4.8637412373382967</v>
      </c>
      <c r="L80" s="8">
        <v>8.7450126950902227</v>
      </c>
      <c r="M80" t="s">
        <v>58</v>
      </c>
      <c r="N80" s="8">
        <v>1.8808040561028947</v>
      </c>
      <c r="O80" s="8">
        <v>1.4816266991804121</v>
      </c>
      <c r="P80" s="8">
        <v>2.8696080426428732</v>
      </c>
      <c r="Q80" s="8">
        <v>6.0281350718982054</v>
      </c>
      <c r="R80" s="8">
        <v>6.7282243488184017</v>
      </c>
      <c r="S80" s="8">
        <v>6.798285361716764</v>
      </c>
      <c r="T80" s="8">
        <v>7.674758932431712</v>
      </c>
      <c r="U80" s="8">
        <v>3.4820213455903137</v>
      </c>
      <c r="V80" s="8">
        <v>4.5634947928094949</v>
      </c>
      <c r="W80" s="8">
        <v>5.9133275179123368</v>
      </c>
      <c r="X80" s="8">
        <v>6.2909087959326593</v>
      </c>
      <c r="Y80" t="s">
        <v>58</v>
      </c>
      <c r="Z80" s="8">
        <v>1.8808040561028947</v>
      </c>
      <c r="AA80" s="8">
        <v>1.1639584320620397</v>
      </c>
      <c r="AB80" s="8">
        <v>1.9159463187472694</v>
      </c>
      <c r="AC80" s="8">
        <v>5.3337675376217728</v>
      </c>
      <c r="AD80" s="8">
        <v>6.9217102144717551</v>
      </c>
      <c r="AE80" s="8">
        <v>5.9213310526311744</v>
      </c>
      <c r="AF80" s="8">
        <v>5.0851973910402748</v>
      </c>
      <c r="AG80" s="8">
        <v>3.0990468004405636</v>
      </c>
      <c r="AH80" s="8">
        <v>2.0377371241726516</v>
      </c>
      <c r="AI80" s="8">
        <v>9.7343392695244955</v>
      </c>
      <c r="AJ80" s="8">
        <v>10.673004744377321</v>
      </c>
    </row>
    <row r="81" spans="1:36">
      <c r="A81" t="s">
        <v>59</v>
      </c>
      <c r="B81" s="8">
        <v>0.24416229364322023</v>
      </c>
      <c r="C81" s="8">
        <v>0.61152642023717652</v>
      </c>
      <c r="D81" s="8">
        <v>0.34311440582902725</v>
      </c>
      <c r="E81" s="8">
        <v>0.29330364377632923</v>
      </c>
      <c r="F81" s="8">
        <v>0.29142896111849281</v>
      </c>
      <c r="G81" s="8">
        <v>0.26889944006576094</v>
      </c>
      <c r="H81" s="8">
        <v>0.30957770039330229</v>
      </c>
      <c r="I81" s="8">
        <v>0.18641601514065964</v>
      </c>
      <c r="J81" s="8">
        <v>0.13883781864840794</v>
      </c>
      <c r="K81" s="8">
        <v>0.17386731074950718</v>
      </c>
      <c r="L81" s="8">
        <v>0.46729956198927886</v>
      </c>
      <c r="M81" t="s">
        <v>59</v>
      </c>
      <c r="N81" s="8">
        <v>0.24416229364322023</v>
      </c>
      <c r="O81" s="8">
        <v>0.13094464188908556</v>
      </c>
      <c r="P81" s="8">
        <v>0.14611828063009127</v>
      </c>
      <c r="Q81" s="8">
        <v>0.23873475133995431</v>
      </c>
      <c r="R81" s="8">
        <v>0.23741945474647744</v>
      </c>
      <c r="S81" s="8">
        <v>0.38025185093707992</v>
      </c>
      <c r="T81" s="8">
        <v>0.45021304709256127</v>
      </c>
      <c r="U81" s="8">
        <v>0.16644021854821642</v>
      </c>
      <c r="V81" s="8">
        <v>0.16219868826143577</v>
      </c>
      <c r="W81" s="8">
        <v>0.27663400288886708</v>
      </c>
      <c r="X81" s="8">
        <v>0.19794710303946747</v>
      </c>
      <c r="Y81" t="s">
        <v>59</v>
      </c>
      <c r="Z81" s="8">
        <v>0.24416229364322023</v>
      </c>
      <c r="AA81" s="8">
        <v>0.12261865002013098</v>
      </c>
      <c r="AB81" s="8">
        <v>0.11233227515674249</v>
      </c>
      <c r="AC81" s="8">
        <v>0.23522078705441068</v>
      </c>
      <c r="AD81" s="8">
        <v>0.24755056863761624</v>
      </c>
      <c r="AE81" s="8">
        <v>0.32488059187336349</v>
      </c>
      <c r="AF81" s="8">
        <v>0.21996969015722848</v>
      </c>
      <c r="AG81" s="8">
        <v>0.1849785998708022</v>
      </c>
      <c r="AH81" s="8">
        <v>0.10593938219664317</v>
      </c>
      <c r="AI81" s="8">
        <v>0.43504773059342516</v>
      </c>
      <c r="AJ81" s="8">
        <v>0.33673669223070996</v>
      </c>
    </row>
    <row r="82" spans="1:36">
      <c r="A82" t="s">
        <v>60</v>
      </c>
      <c r="B82" s="8">
        <v>0.11474829476469543</v>
      </c>
      <c r="C82" s="8">
        <v>0.20917903996781068</v>
      </c>
      <c r="D82" s="8">
        <v>0.17798508839365546</v>
      </c>
      <c r="E82" s="8">
        <v>0.16679173295678093</v>
      </c>
      <c r="F82" s="8">
        <v>0.20277178693775877</v>
      </c>
      <c r="G82" s="8">
        <v>0.25895107017660218</v>
      </c>
      <c r="H82" s="8">
        <v>0.39897143072859509</v>
      </c>
      <c r="I82" s="8">
        <v>0.16425399358605003</v>
      </c>
      <c r="J82" s="8">
        <v>0.13427767363960919</v>
      </c>
      <c r="K82" s="8">
        <v>0.24806313299057259</v>
      </c>
      <c r="L82" s="8">
        <v>0.60161729254296992</v>
      </c>
      <c r="M82" t="s">
        <v>60</v>
      </c>
      <c r="N82" s="8">
        <v>0.11474829476469543</v>
      </c>
      <c r="O82" s="8">
        <v>5.8484212588754171E-2</v>
      </c>
      <c r="P82" s="8">
        <v>6.6336430399251856E-2</v>
      </c>
      <c r="Q82" s="8">
        <v>0.12522791494626989</v>
      </c>
      <c r="R82" s="8">
        <v>0.14672671122939582</v>
      </c>
      <c r="S82" s="8">
        <v>0.23990148773600461</v>
      </c>
      <c r="T82" s="8">
        <v>0.2681146383029554</v>
      </c>
      <c r="U82" s="8">
        <v>8.7878385538726747E-2</v>
      </c>
      <c r="V82" s="8">
        <v>0.14401507525634791</v>
      </c>
      <c r="W82" s="8">
        <v>0.27337111581499746</v>
      </c>
      <c r="X82" s="8">
        <v>0.24011948321992879</v>
      </c>
      <c r="Y82" t="s">
        <v>60</v>
      </c>
      <c r="Z82" s="8">
        <v>0.11474829476469543</v>
      </c>
      <c r="AA82" s="8">
        <v>4.6836947912581972E-2</v>
      </c>
      <c r="AB82" s="8">
        <v>4.9729415484895394E-2</v>
      </c>
      <c r="AC82" s="8">
        <v>0.13290677943924156</v>
      </c>
      <c r="AD82" s="8">
        <v>0.1570069292068785</v>
      </c>
      <c r="AE82" s="8">
        <v>0.21447158332047075</v>
      </c>
      <c r="AF82" s="8">
        <v>0.22914753594765402</v>
      </c>
      <c r="AG82" s="8">
        <v>0.1124827650625569</v>
      </c>
      <c r="AH82" s="8">
        <v>0.11481380393466656</v>
      </c>
      <c r="AI82" s="8">
        <v>0.48978564069752978</v>
      </c>
      <c r="AJ82" s="8">
        <v>0.34551358721801456</v>
      </c>
    </row>
    <row r="83" spans="1:36">
      <c r="A83" t="s">
        <v>61</v>
      </c>
      <c r="B83" s="10">
        <v>0.21326714285714285</v>
      </c>
      <c r="C83" s="10"/>
      <c r="D83" s="10">
        <v>0.30893127196593434</v>
      </c>
      <c r="E83" s="10">
        <v>0.44280861540991884</v>
      </c>
      <c r="F83" s="10">
        <v>6.1910404718312266E-2</v>
      </c>
      <c r="G83" s="10">
        <v>0.12229973008367473</v>
      </c>
      <c r="H83" s="10">
        <v>6.4077892663120459E-2</v>
      </c>
      <c r="I83" s="10">
        <v>3.6606737915336495E-3</v>
      </c>
      <c r="J83" s="10">
        <v>3.3598709176057761E-3</v>
      </c>
      <c r="K83" s="10">
        <v>7.3729562442400969E-3</v>
      </c>
      <c r="L83" s="10">
        <v>7.3982644988381349E-2</v>
      </c>
      <c r="M83" t="s">
        <v>61</v>
      </c>
      <c r="N83" s="10">
        <v>0.21326714285714285</v>
      </c>
      <c r="O83" s="10"/>
      <c r="P83" s="10">
        <v>3.7931034482758627E-2</v>
      </c>
      <c r="Q83" s="10">
        <v>1.3072215428265402E-2</v>
      </c>
      <c r="R83" s="10">
        <v>0.15703000681571805</v>
      </c>
      <c r="S83" s="10">
        <v>0.31529277194766253</v>
      </c>
      <c r="T83" s="10">
        <v>0.12568337263081558</v>
      </c>
      <c r="U83" s="10">
        <v>8.8358232953758678E-2</v>
      </c>
      <c r="V83" s="10">
        <v>9.0749019015261036E-3</v>
      </c>
      <c r="W83" s="10">
        <v>1.8854626029743221E-2</v>
      </c>
      <c r="X83" s="10">
        <v>3.2082363944191637E-2</v>
      </c>
      <c r="Y83" t="s">
        <v>61</v>
      </c>
      <c r="Z83" s="10">
        <v>0.21326714285714285</v>
      </c>
      <c r="AA83" s="10"/>
      <c r="AB83" s="10">
        <v>2.2298926359840456E-2</v>
      </c>
      <c r="AC83" s="10">
        <v>1.1449654914310917E-2</v>
      </c>
      <c r="AD83" s="10">
        <v>0.48106060181554294</v>
      </c>
      <c r="AE83" s="10">
        <v>0.12753872190113252</v>
      </c>
      <c r="AF83" s="10">
        <v>0.2323073558498418</v>
      </c>
      <c r="AG83" s="10">
        <v>0.26927361034581493</v>
      </c>
      <c r="AH83" s="10">
        <v>8.1910587042385904E-3</v>
      </c>
      <c r="AI83" s="10">
        <v>7.8594811075563056E-3</v>
      </c>
      <c r="AJ83" s="10">
        <v>0.13504126623350862</v>
      </c>
    </row>
    <row r="84" spans="1:36">
      <c r="A84" t="s">
        <v>63</v>
      </c>
      <c r="B84" s="10">
        <v>0.24508785714285716</v>
      </c>
      <c r="C84" s="10"/>
      <c r="D84" s="10">
        <v>0.35506777978635445</v>
      </c>
      <c r="E84" s="10">
        <v>0.25022774691549482</v>
      </c>
      <c r="F84" s="10">
        <v>0.15523193204241725</v>
      </c>
      <c r="G84" s="10">
        <v>0.18808214090721384</v>
      </c>
      <c r="H84" s="10">
        <v>0.18875773324419251</v>
      </c>
      <c r="I84" s="10">
        <v>5.4435886555801042E-3</v>
      </c>
      <c r="J84" s="10">
        <v>5.8818171589680515E-2</v>
      </c>
      <c r="K84" s="10">
        <v>4.2804453827722154E-2</v>
      </c>
      <c r="L84" s="10">
        <v>6.7553963937278555E-2</v>
      </c>
      <c r="M84" t="s">
        <v>63</v>
      </c>
      <c r="N84" s="10">
        <v>0.24508785714285716</v>
      </c>
      <c r="O84" s="10"/>
      <c r="P84" s="10">
        <v>9.3103448275862075E-2</v>
      </c>
      <c r="Q84" s="10">
        <v>0</v>
      </c>
      <c r="R84" s="10">
        <v>0.36569716991407275</v>
      </c>
      <c r="S84" s="10">
        <v>0.72900028768256431</v>
      </c>
      <c r="T84" s="10">
        <v>0.2699819548885482</v>
      </c>
      <c r="U84" s="10">
        <v>0.41791009683485603</v>
      </c>
      <c r="V84" s="10">
        <v>4.9431272069423972E-2</v>
      </c>
      <c r="W84" s="10">
        <v>2.3537334427308682E-2</v>
      </c>
      <c r="X84" s="10">
        <v>3.6766003014139376E-2</v>
      </c>
      <c r="Y84" t="s">
        <v>63</v>
      </c>
      <c r="Z84" s="10">
        <v>0.24508785714285716</v>
      </c>
      <c r="AA84" s="10"/>
      <c r="AB84" s="10">
        <v>2.0092008824893509E-2</v>
      </c>
      <c r="AC84" s="10">
        <v>0</v>
      </c>
      <c r="AD84" s="10">
        <v>0.57178538480001773</v>
      </c>
      <c r="AE84" s="10">
        <v>0.24161925068359935</v>
      </c>
      <c r="AF84" s="10">
        <v>0.82038742532272979</v>
      </c>
      <c r="AG84" s="10">
        <v>0.75912409341059373</v>
      </c>
      <c r="AH84" s="10">
        <v>3.9341714945103849E-2</v>
      </c>
      <c r="AI84" s="10">
        <v>1.2432850420212133E-2</v>
      </c>
      <c r="AJ84" s="10">
        <v>0.19411017265710562</v>
      </c>
    </row>
    <row r="85" spans="1:36">
      <c r="A85" s="11" t="s">
        <v>64</v>
      </c>
      <c r="B85" s="12">
        <v>0.18987142857142858</v>
      </c>
      <c r="C85" s="12"/>
      <c r="D85" s="12">
        <v>7.7594902950535047E-2</v>
      </c>
      <c r="E85" s="12">
        <v>8.3818561197401484E-2</v>
      </c>
      <c r="F85" s="12">
        <v>0.13681986998860043</v>
      </c>
      <c r="G85" s="12">
        <v>0.1532200278059348</v>
      </c>
      <c r="H85" s="12">
        <v>6.3944199671123775E-2</v>
      </c>
      <c r="I85" s="12"/>
      <c r="J85" s="12">
        <v>1.3250609417039262E-2</v>
      </c>
      <c r="K85" s="12">
        <v>5.0430579459055679E-2</v>
      </c>
      <c r="L85" s="12">
        <v>0.27123925347291078</v>
      </c>
      <c r="M85" s="11" t="s">
        <v>64</v>
      </c>
      <c r="N85" s="12">
        <v>0.18987142857142858</v>
      </c>
      <c r="O85" s="12"/>
      <c r="P85" s="12">
        <v>1.5517241379310346E-2</v>
      </c>
      <c r="Q85" s="12">
        <v>1.7624529198817931E-2</v>
      </c>
      <c r="R85" s="12">
        <v>0.15515503291281577</v>
      </c>
      <c r="S85" s="12">
        <v>0.18676692319282118</v>
      </c>
      <c r="T85" s="12">
        <v>0.11455787843224392</v>
      </c>
      <c r="U85" s="12">
        <v>5.1958921506187666E-2</v>
      </c>
      <c r="V85" s="12">
        <v>1.5412439762812459E-2</v>
      </c>
      <c r="W85" s="12">
        <v>3.5788816522163848E-2</v>
      </c>
      <c r="X85" s="12">
        <v>0.2110950166440268</v>
      </c>
      <c r="Y85" s="11" t="s">
        <v>64</v>
      </c>
      <c r="Z85" s="12">
        <v>0.18987142857142858</v>
      </c>
      <c r="AA85" s="12"/>
      <c r="AB85" s="12">
        <v>8.0268984637593931E-3</v>
      </c>
      <c r="AC85" s="12">
        <v>3.5524453230073021E-2</v>
      </c>
      <c r="AD85" s="12">
        <v>0.14123053780414424</v>
      </c>
      <c r="AE85" s="12">
        <v>6.8294338974956556E-2</v>
      </c>
      <c r="AF85" s="12">
        <v>0.17733414797722355</v>
      </c>
      <c r="AG85" s="12">
        <v>3.632318058221691E-2</v>
      </c>
      <c r="AH85" s="12">
        <v>6.8724976148192103E-3</v>
      </c>
      <c r="AI85" s="12">
        <v>6.5676325652038819E-2</v>
      </c>
      <c r="AJ85" s="12">
        <v>0.29513620993658879</v>
      </c>
    </row>
    <row r="86" spans="1:36">
      <c r="B86" s="1">
        <f>SUM(B59:B81)</f>
        <v>40.417562885182463</v>
      </c>
      <c r="C86" s="1">
        <f t="shared" ref="C86:L86" si="29">SUM(C59:C81)</f>
        <v>103.08729154886275</v>
      </c>
      <c r="D86" s="1">
        <f t="shared" si="29"/>
        <v>80.062388653775386</v>
      </c>
      <c r="E86" s="1">
        <f t="shared" si="29"/>
        <v>70.308741945905908</v>
      </c>
      <c r="F86" s="1">
        <f t="shared" si="29"/>
        <v>65.045266699207929</v>
      </c>
      <c r="G86" s="1">
        <f t="shared" si="29"/>
        <v>50.506735392127489</v>
      </c>
      <c r="H86" s="1">
        <f t="shared" si="29"/>
        <v>85.992179872696497</v>
      </c>
      <c r="I86" s="1">
        <f t="shared" si="29"/>
        <v>31.598041656489169</v>
      </c>
      <c r="J86" s="1">
        <f t="shared" si="29"/>
        <v>29.366615165407264</v>
      </c>
      <c r="K86" s="1">
        <f t="shared" si="29"/>
        <v>50.838095799551013</v>
      </c>
      <c r="L86" s="1">
        <f t="shared" si="29"/>
        <v>105.77989559458814</v>
      </c>
      <c r="M86" s="1"/>
      <c r="N86" s="1">
        <f t="shared" ref="N86:AJ86" si="30">SUM(N59:N81)</f>
        <v>40.417562885182463</v>
      </c>
      <c r="O86" s="1">
        <f t="shared" si="30"/>
        <v>28.980596597572791</v>
      </c>
      <c r="P86" s="1">
        <f t="shared" si="30"/>
        <v>32.726104203581805</v>
      </c>
      <c r="Q86" s="1">
        <f t="shared" si="30"/>
        <v>69.080363271788599</v>
      </c>
      <c r="R86" s="1">
        <f t="shared" si="30"/>
        <v>65.18188244409464</v>
      </c>
      <c r="S86" s="1">
        <f t="shared" si="30"/>
        <v>72.433156753724376</v>
      </c>
      <c r="T86" s="1">
        <f t="shared" si="30"/>
        <v>91.424137004244059</v>
      </c>
      <c r="U86" s="1">
        <f t="shared" si="30"/>
        <v>34.148074765583203</v>
      </c>
      <c r="V86" s="1">
        <f t="shared" si="30"/>
        <v>48.31699065834227</v>
      </c>
      <c r="W86" s="1">
        <f t="shared" si="30"/>
        <v>68.226670188243858</v>
      </c>
      <c r="X86" s="1">
        <f t="shared" si="30"/>
        <v>61.484448170904308</v>
      </c>
      <c r="Y86" s="1"/>
      <c r="Z86" s="1">
        <f t="shared" si="30"/>
        <v>40.417562885182463</v>
      </c>
      <c r="AA86" s="1">
        <f t="shared" si="30"/>
        <v>23.344389351290658</v>
      </c>
      <c r="AB86" s="1">
        <f t="shared" si="30"/>
        <v>25.826250839739274</v>
      </c>
      <c r="AC86" s="1">
        <f t="shared" si="30"/>
        <v>66.187480764375493</v>
      </c>
      <c r="AD86" s="1">
        <f t="shared" si="30"/>
        <v>74.49233166361816</v>
      </c>
      <c r="AE86" s="1">
        <f t="shared" si="30"/>
        <v>68.336654840283941</v>
      </c>
      <c r="AF86" s="1">
        <f t="shared" si="30"/>
        <v>57.762582284255693</v>
      </c>
      <c r="AG86" s="1">
        <f t="shared" si="30"/>
        <v>36.81896352441337</v>
      </c>
      <c r="AH86" s="1">
        <f t="shared" si="30"/>
        <v>23.704961062217659</v>
      </c>
      <c r="AI86" s="1">
        <f t="shared" si="30"/>
        <v>108.43795439888585</v>
      </c>
      <c r="AJ86" s="1">
        <f t="shared" si="30"/>
        <v>107.74704729182028</v>
      </c>
    </row>
    <row r="87" spans="1:36">
      <c r="A87">
        <f>STDEV(R84:V84)</f>
        <v>0.24693033759352684</v>
      </c>
      <c r="B87" s="13">
        <f>SUM(B83:B85)</f>
        <v>0.64822642857142854</v>
      </c>
      <c r="C87" s="13">
        <f t="shared" ref="C87:L87" si="31">SUM(C83:C85)</f>
        <v>0</v>
      </c>
      <c r="D87" s="13">
        <f t="shared" si="31"/>
        <v>0.74159395470282385</v>
      </c>
      <c r="E87" s="13">
        <f t="shared" si="31"/>
        <v>0.77685492352281516</v>
      </c>
      <c r="F87" s="13">
        <f t="shared" si="31"/>
        <v>0.35396220674932999</v>
      </c>
      <c r="G87" s="13">
        <f t="shared" si="31"/>
        <v>0.46360189879682334</v>
      </c>
      <c r="H87" s="13">
        <f t="shared" si="31"/>
        <v>0.31677982557843676</v>
      </c>
      <c r="I87" s="13">
        <f t="shared" si="31"/>
        <v>9.1042624471137541E-3</v>
      </c>
      <c r="J87" s="13">
        <f t="shared" si="31"/>
        <v>7.542865192432556E-2</v>
      </c>
      <c r="K87" s="13">
        <f t="shared" si="31"/>
        <v>0.10060798953101793</v>
      </c>
      <c r="L87" s="13">
        <f t="shared" si="31"/>
        <v>0.41277586239857067</v>
      </c>
      <c r="M87" s="13"/>
      <c r="N87" s="13">
        <f t="shared" ref="N87:AJ87" si="32">SUM(N83:N85)</f>
        <v>0.64822642857142854</v>
      </c>
      <c r="O87" s="13">
        <f t="shared" si="32"/>
        <v>0</v>
      </c>
      <c r="P87" s="13">
        <f t="shared" si="32"/>
        <v>0.14655172413793105</v>
      </c>
      <c r="Q87" s="13">
        <f t="shared" si="32"/>
        <v>3.0696744627083335E-2</v>
      </c>
      <c r="R87" s="13">
        <f t="shared" si="32"/>
        <v>0.67788220964260648</v>
      </c>
      <c r="S87" s="13">
        <f t="shared" si="32"/>
        <v>1.231059982823048</v>
      </c>
      <c r="T87" s="13">
        <f t="shared" si="32"/>
        <v>0.51022320595160775</v>
      </c>
      <c r="U87" s="13">
        <f t="shared" si="32"/>
        <v>0.55822725129480233</v>
      </c>
      <c r="V87" s="13">
        <f t="shared" si="32"/>
        <v>7.3918613733762545E-2</v>
      </c>
      <c r="W87" s="13">
        <f t="shared" si="32"/>
        <v>7.8180776979215744E-2</v>
      </c>
      <c r="X87" s="13">
        <f t="shared" si="32"/>
        <v>0.27994338360235782</v>
      </c>
      <c r="Y87" s="13"/>
      <c r="Z87" s="13">
        <f t="shared" si="32"/>
        <v>0.64822642857142854</v>
      </c>
      <c r="AA87" s="13">
        <f t="shared" si="32"/>
        <v>0</v>
      </c>
      <c r="AB87" s="13">
        <f t="shared" si="32"/>
        <v>5.0417833648493365E-2</v>
      </c>
      <c r="AC87" s="13">
        <f t="shared" si="32"/>
        <v>4.6974108144383936E-2</v>
      </c>
      <c r="AD87" s="13">
        <f t="shared" si="32"/>
        <v>1.1940765244197049</v>
      </c>
      <c r="AE87" s="13">
        <f t="shared" si="32"/>
        <v>0.43745231155968844</v>
      </c>
      <c r="AF87" s="13">
        <f t="shared" si="32"/>
        <v>1.230028929149795</v>
      </c>
      <c r="AG87" s="13">
        <f t="shared" si="32"/>
        <v>1.0647208843386256</v>
      </c>
      <c r="AH87" s="13">
        <f t="shared" si="32"/>
        <v>5.4405271264161649E-2</v>
      </c>
      <c r="AI87" s="13">
        <f t="shared" si="32"/>
        <v>8.5968657179807256E-2</v>
      </c>
      <c r="AJ87" s="13">
        <f t="shared" si="32"/>
        <v>0.62428764882720311</v>
      </c>
    </row>
    <row r="88" spans="1:36">
      <c r="N88">
        <v>0</v>
      </c>
      <c r="O88">
        <v>20.133333333333333</v>
      </c>
      <c r="P88">
        <v>40.366666666666667</v>
      </c>
      <c r="Q88">
        <v>63.133333333333333</v>
      </c>
      <c r="R88">
        <v>57.333333333333336</v>
      </c>
      <c r="S88">
        <v>67.833333333333329</v>
      </c>
      <c r="T88">
        <v>67.766666666666666</v>
      </c>
      <c r="U88">
        <v>61.70000000000001</v>
      </c>
      <c r="V88">
        <v>24.766666666666666</v>
      </c>
      <c r="W88">
        <v>36.333333333333336</v>
      </c>
      <c r="X88">
        <v>70.2</v>
      </c>
      <c r="Z88">
        <v>0</v>
      </c>
      <c r="AA88">
        <v>14.366666666666667</v>
      </c>
      <c r="AB88">
        <v>29.900000000000002</v>
      </c>
      <c r="AC88">
        <v>56.133333333333326</v>
      </c>
      <c r="AD88">
        <v>52.333333333333336</v>
      </c>
      <c r="AE88">
        <v>68.033333333333346</v>
      </c>
      <c r="AF88">
        <v>75.266666666666666</v>
      </c>
      <c r="AG88">
        <v>62.633333333333333</v>
      </c>
      <c r="AH88">
        <v>19.633333333333333</v>
      </c>
      <c r="AI88">
        <v>40</v>
      </c>
      <c r="AJ88">
        <v>78.233333333333334</v>
      </c>
    </row>
    <row r="89" spans="1:36">
      <c r="N89">
        <v>0</v>
      </c>
      <c r="O89">
        <v>3.742102795666272</v>
      </c>
      <c r="P89">
        <v>2.5735837529277932</v>
      </c>
      <c r="Q89">
        <v>4.3935558871299447</v>
      </c>
      <c r="R89">
        <v>2.3586719427111085</v>
      </c>
      <c r="S89">
        <v>2.0792626898333006</v>
      </c>
      <c r="T89">
        <v>3.7740340927626375</v>
      </c>
      <c r="U89">
        <v>9.7349884437526537</v>
      </c>
      <c r="V89">
        <v>4.3615746392023862</v>
      </c>
      <c r="W89">
        <v>26.334261587014986</v>
      </c>
      <c r="X89">
        <v>1.2124355652979442</v>
      </c>
      <c r="Z89">
        <v>0</v>
      </c>
      <c r="AA89">
        <v>2.7465129406819284</v>
      </c>
      <c r="AB89">
        <v>12.682271089990149</v>
      </c>
      <c r="AC89">
        <v>15.730649488604556</v>
      </c>
      <c r="AD89">
        <v>7.6461319196920181</v>
      </c>
      <c r="AE89">
        <v>2.5658007197230286</v>
      </c>
      <c r="AF89">
        <v>3.7098966742121799</v>
      </c>
      <c r="AG89">
        <v>6.0177515180781791</v>
      </c>
      <c r="AH89">
        <v>8.8556949661409003</v>
      </c>
      <c r="AI89">
        <v>11.723480711802278</v>
      </c>
      <c r="AJ89">
        <v>2.9091808698214274</v>
      </c>
    </row>
  </sheetData>
  <mergeCells count="3">
    <mergeCell ref="B1:L1"/>
    <mergeCell ref="N1:X1"/>
    <mergeCell ref="Z1:AJ1"/>
  </mergeCells>
  <pageMargins left="0.7" right="0.7" top="0.75" bottom="0.75" header="0.3" footer="0.3"/>
  <pageSetup paperSize="9" orientation="portrait" horizontalDpi="300" verticalDpi="0" copies="0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R41"/>
  <sheetViews>
    <sheetView topLeftCell="AK1" workbookViewId="0">
      <selection activeCell="BA4" sqref="BA4"/>
    </sheetView>
  </sheetViews>
  <sheetFormatPr baseColWidth="10" defaultColWidth="8.83203125" defaultRowHeight="14" x14ac:dyDescent="0"/>
  <sheetData>
    <row r="1" spans="1:44">
      <c r="A1">
        <v>0</v>
      </c>
      <c r="B1">
        <v>0</v>
      </c>
      <c r="C1">
        <v>0</v>
      </c>
      <c r="D1">
        <v>0</v>
      </c>
      <c r="E1">
        <v>0</v>
      </c>
      <c r="F1">
        <v>0</v>
      </c>
      <c r="G1">
        <v>0</v>
      </c>
      <c r="I1">
        <f t="shared" ref="I1:N1" si="0">B1*($A$2-$A$1)/2</f>
        <v>0</v>
      </c>
      <c r="J1">
        <f t="shared" si="0"/>
        <v>0</v>
      </c>
      <c r="K1">
        <f t="shared" si="0"/>
        <v>0</v>
      </c>
      <c r="L1">
        <f t="shared" si="0"/>
        <v>0</v>
      </c>
      <c r="M1">
        <f t="shared" si="0"/>
        <v>0</v>
      </c>
      <c r="N1">
        <f t="shared" si="0"/>
        <v>0</v>
      </c>
      <c r="P1">
        <v>1</v>
      </c>
      <c r="Q1">
        <v>51.93333333333333</v>
      </c>
      <c r="R1">
        <v>50.533333333333331</v>
      </c>
      <c r="S1">
        <v>57.833333333333329</v>
      </c>
      <c r="T1">
        <v>1.7666666666666657</v>
      </c>
      <c r="U1">
        <v>54.833333333333329</v>
      </c>
      <c r="V1">
        <v>50.133333333333326</v>
      </c>
      <c r="X1" t="s">
        <v>13</v>
      </c>
      <c r="Y1" t="s">
        <v>14</v>
      </c>
      <c r="Z1" t="s">
        <v>15</v>
      </c>
      <c r="AA1" t="s">
        <v>16</v>
      </c>
      <c r="AB1" t="s">
        <v>17</v>
      </c>
      <c r="AC1" t="s">
        <v>18</v>
      </c>
      <c r="AD1" t="s">
        <v>19</v>
      </c>
      <c r="AE1" t="s">
        <v>20</v>
      </c>
      <c r="AF1" t="s">
        <v>21</v>
      </c>
    </row>
    <row r="2" spans="1:44">
      <c r="A2">
        <v>1</v>
      </c>
      <c r="B2">
        <v>0</v>
      </c>
      <c r="C2">
        <v>0</v>
      </c>
      <c r="D2">
        <v>0</v>
      </c>
      <c r="E2">
        <v>0</v>
      </c>
      <c r="F2">
        <v>0</v>
      </c>
      <c r="G2">
        <v>0</v>
      </c>
      <c r="I2">
        <f t="shared" ref="I2:N3" si="1">B2*($A3-$A1)/2</f>
        <v>0</v>
      </c>
      <c r="J2">
        <f t="shared" si="1"/>
        <v>0</v>
      </c>
      <c r="K2">
        <f t="shared" si="1"/>
        <v>0</v>
      </c>
      <c r="L2">
        <f t="shared" si="1"/>
        <v>0</v>
      </c>
      <c r="M2">
        <f t="shared" si="1"/>
        <v>0</v>
      </c>
      <c r="N2">
        <f t="shared" si="1"/>
        <v>0</v>
      </c>
      <c r="P2">
        <v>2</v>
      </c>
      <c r="Q2">
        <v>31.199999999999996</v>
      </c>
      <c r="R2">
        <v>29.699999999999996</v>
      </c>
      <c r="S2">
        <v>36.799999999999997</v>
      </c>
      <c r="T2">
        <v>2.1999999999999957</v>
      </c>
      <c r="U2">
        <v>41.5</v>
      </c>
      <c r="V2">
        <v>36.899999999999991</v>
      </c>
      <c r="X2">
        <v>11.363899999999999</v>
      </c>
      <c r="Y2">
        <v>11.363899999999999</v>
      </c>
      <c r="Z2">
        <v>11.363899999999999</v>
      </c>
      <c r="AA2">
        <v>11.363899999999999</v>
      </c>
      <c r="AB2">
        <v>11.363899999999999</v>
      </c>
      <c r="AC2">
        <v>11.363899999999999</v>
      </c>
      <c r="AD2">
        <v>11.363899999999999</v>
      </c>
      <c r="AE2">
        <v>11.363899999999999</v>
      </c>
      <c r="AF2">
        <v>11.363899999999999</v>
      </c>
      <c r="AG2">
        <v>0</v>
      </c>
      <c r="AH2">
        <f>AVERAGE(AA2:AC2)</f>
        <v>11.363899999999999</v>
      </c>
    </row>
    <row r="3" spans="1:44">
      <c r="A3">
        <v>2</v>
      </c>
      <c r="B3">
        <v>0</v>
      </c>
      <c r="C3">
        <v>0</v>
      </c>
      <c r="D3">
        <v>0</v>
      </c>
      <c r="E3">
        <v>0</v>
      </c>
      <c r="F3">
        <v>0</v>
      </c>
      <c r="G3">
        <v>0</v>
      </c>
      <c r="I3">
        <f t="shared" si="1"/>
        <v>0</v>
      </c>
      <c r="J3">
        <f t="shared" si="1"/>
        <v>0</v>
      </c>
      <c r="K3">
        <f t="shared" si="1"/>
        <v>0</v>
      </c>
      <c r="L3">
        <f t="shared" si="1"/>
        <v>0</v>
      </c>
      <c r="M3">
        <f t="shared" si="1"/>
        <v>0</v>
      </c>
      <c r="N3">
        <f t="shared" si="1"/>
        <v>0</v>
      </c>
      <c r="P3">
        <v>3</v>
      </c>
      <c r="Q3">
        <v>22.999999999999989</v>
      </c>
      <c r="R3">
        <v>23.79999999999999</v>
      </c>
      <c r="S3">
        <v>29.599999999999991</v>
      </c>
      <c r="T3">
        <v>3.0000000000000071</v>
      </c>
      <c r="U3">
        <v>32.79999999999999</v>
      </c>
      <c r="V3">
        <v>28.29999999999999</v>
      </c>
      <c r="X3">
        <v>4.4000000000000004</v>
      </c>
      <c r="Y3">
        <v>3.9</v>
      </c>
      <c r="Z3">
        <v>3.8</v>
      </c>
      <c r="AA3">
        <v>12.7</v>
      </c>
      <c r="AB3">
        <v>3.4000000000000004</v>
      </c>
      <c r="AC3">
        <v>3.4000000000000004</v>
      </c>
      <c r="AD3">
        <v>3.8</v>
      </c>
      <c r="AE3">
        <v>3.1</v>
      </c>
      <c r="AF3">
        <v>3.9</v>
      </c>
      <c r="AG3">
        <v>7</v>
      </c>
      <c r="AH3">
        <f t="shared" ref="AH3:AH12" si="2">AVERAGE(AA3:AC3)</f>
        <v>6.5</v>
      </c>
      <c r="AJ3">
        <f>X3*($AG4-$AG3)/2</f>
        <v>4.4000000000000004</v>
      </c>
      <c r="AK3">
        <f t="shared" ref="AK3:AR3" si="3">Y3*($AG4-$AG3)/2</f>
        <v>3.9</v>
      </c>
      <c r="AL3">
        <f t="shared" si="3"/>
        <v>3.8</v>
      </c>
      <c r="AM3">
        <f t="shared" si="3"/>
        <v>12.7</v>
      </c>
      <c r="AN3">
        <f t="shared" si="3"/>
        <v>3.4000000000000004</v>
      </c>
      <c r="AO3">
        <f t="shared" si="3"/>
        <v>3.4000000000000004</v>
      </c>
      <c r="AP3">
        <f t="shared" si="3"/>
        <v>3.8</v>
      </c>
      <c r="AQ3">
        <f t="shared" si="3"/>
        <v>3.1</v>
      </c>
      <c r="AR3">
        <f t="shared" si="3"/>
        <v>3.9</v>
      </c>
    </row>
    <row r="4" spans="1:44">
      <c r="A4">
        <v>3</v>
      </c>
      <c r="B4">
        <v>0</v>
      </c>
      <c r="C4">
        <v>0</v>
      </c>
      <c r="D4">
        <v>0</v>
      </c>
      <c r="E4">
        <v>0</v>
      </c>
      <c r="F4">
        <v>0</v>
      </c>
      <c r="G4">
        <v>0</v>
      </c>
      <c r="I4">
        <f t="shared" ref="I4:I37" si="4">B4*($A5-$A3)/2</f>
        <v>0</v>
      </c>
      <c r="J4">
        <f t="shared" ref="J4:J37" si="5">C4*($A5-$A3)/2</f>
        <v>0</v>
      </c>
      <c r="K4">
        <f t="shared" ref="K4:K37" si="6">D4*($A5-$A3)/2</f>
        <v>0</v>
      </c>
      <c r="L4">
        <f t="shared" ref="L4:L37" si="7">E4*($A5-$A3)/2</f>
        <v>0</v>
      </c>
      <c r="M4">
        <f t="shared" ref="M4:M37" si="8">F4*($A5-$A3)/2</f>
        <v>0</v>
      </c>
      <c r="N4">
        <f t="shared" ref="N4:N37" si="9">G4*($A5-$A3)/2</f>
        <v>0</v>
      </c>
      <c r="P4">
        <v>4</v>
      </c>
      <c r="Q4">
        <v>21.900000000000006</v>
      </c>
      <c r="R4">
        <v>21.300000000000004</v>
      </c>
      <c r="S4">
        <v>23.900000000000006</v>
      </c>
      <c r="T4">
        <v>1.0000000000000071</v>
      </c>
      <c r="U4">
        <v>32.900000000000006</v>
      </c>
      <c r="V4">
        <v>29.800000000000004</v>
      </c>
      <c r="X4">
        <v>6</v>
      </c>
      <c r="Y4">
        <v>6.4</v>
      </c>
      <c r="Z4">
        <v>5.6999999999999993</v>
      </c>
      <c r="AA4">
        <v>3.9</v>
      </c>
      <c r="AB4">
        <v>1.8</v>
      </c>
      <c r="AC4">
        <v>2.8</v>
      </c>
      <c r="AD4">
        <v>11.5</v>
      </c>
      <c r="AE4">
        <v>9.1000000000000014</v>
      </c>
      <c r="AF4">
        <v>8.3000000000000007</v>
      </c>
      <c r="AG4">
        <v>9</v>
      </c>
      <c r="AH4">
        <f t="shared" si="2"/>
        <v>2.8333333333333335</v>
      </c>
      <c r="AJ4">
        <f>X4*($AG5-$AG3)/2</f>
        <v>18</v>
      </c>
      <c r="AK4">
        <f t="shared" ref="AK4:AR4" si="10">Y4*($AG5-$AG3)/2</f>
        <v>19.200000000000003</v>
      </c>
      <c r="AL4">
        <f t="shared" si="10"/>
        <v>17.099999999999998</v>
      </c>
      <c r="AM4">
        <f t="shared" si="10"/>
        <v>11.7</v>
      </c>
      <c r="AN4">
        <f t="shared" si="10"/>
        <v>5.4</v>
      </c>
      <c r="AO4">
        <f t="shared" si="10"/>
        <v>8.3999999999999986</v>
      </c>
      <c r="AP4">
        <f t="shared" si="10"/>
        <v>34.5</v>
      </c>
      <c r="AQ4">
        <f t="shared" si="10"/>
        <v>27.300000000000004</v>
      </c>
      <c r="AR4">
        <f t="shared" si="10"/>
        <v>24.900000000000002</v>
      </c>
    </row>
    <row r="5" spans="1:44">
      <c r="A5">
        <v>4</v>
      </c>
      <c r="B5">
        <v>0</v>
      </c>
      <c r="C5">
        <v>0</v>
      </c>
      <c r="D5">
        <v>0</v>
      </c>
      <c r="E5">
        <v>0</v>
      </c>
      <c r="F5">
        <v>0</v>
      </c>
      <c r="G5">
        <v>0</v>
      </c>
      <c r="I5">
        <f t="shared" si="4"/>
        <v>0</v>
      </c>
      <c r="J5">
        <f t="shared" si="5"/>
        <v>0</v>
      </c>
      <c r="K5">
        <f t="shared" si="6"/>
        <v>0</v>
      </c>
      <c r="L5">
        <f t="shared" si="7"/>
        <v>0</v>
      </c>
      <c r="M5">
        <f t="shared" si="8"/>
        <v>0</v>
      </c>
      <c r="N5">
        <f t="shared" si="9"/>
        <v>0</v>
      </c>
      <c r="P5">
        <v>5</v>
      </c>
      <c r="Q5">
        <v>26.366666666666667</v>
      </c>
      <c r="R5">
        <v>28.066666666666663</v>
      </c>
      <c r="S5">
        <v>31.566666666666663</v>
      </c>
      <c r="T5">
        <v>7.2333333333333414</v>
      </c>
      <c r="U5">
        <v>40.566666666666663</v>
      </c>
      <c r="V5">
        <v>35.766666666666666</v>
      </c>
      <c r="X5">
        <v>5.3</v>
      </c>
      <c r="Y5">
        <v>5.6</v>
      </c>
      <c r="Z5">
        <v>5.6999999999999993</v>
      </c>
      <c r="AA5">
        <v>2.3000000000000003</v>
      </c>
      <c r="AB5">
        <v>1.9</v>
      </c>
      <c r="AC5">
        <v>1.9</v>
      </c>
      <c r="AD5">
        <v>9.1</v>
      </c>
      <c r="AE5">
        <v>5.3</v>
      </c>
      <c r="AF5">
        <v>5.5</v>
      </c>
      <c r="AG5">
        <v>13</v>
      </c>
      <c r="AH5">
        <f t="shared" si="2"/>
        <v>2.0333333333333332</v>
      </c>
      <c r="AJ5">
        <f t="shared" ref="AJ5:AJ11" si="11">X5*($AG6-$AG4)/2</f>
        <v>31.799999999999997</v>
      </c>
      <c r="AK5">
        <f t="shared" ref="AK5:AK11" si="12">Y5*($AG6-$AG4)/2</f>
        <v>33.599999999999994</v>
      </c>
      <c r="AL5">
        <f t="shared" ref="AL5:AL11" si="13">Z5*($AG6-$AG4)/2</f>
        <v>34.199999999999996</v>
      </c>
      <c r="AM5">
        <f t="shared" ref="AM5:AM11" si="14">AA5*($AG6-$AG4)/2</f>
        <v>13.8</v>
      </c>
      <c r="AN5">
        <f t="shared" ref="AN5:AN11" si="15">AB5*($AG6-$AG4)/2</f>
        <v>11.399999999999999</v>
      </c>
      <c r="AO5">
        <f t="shared" ref="AO5:AO11" si="16">AC5*($AG6-$AG4)/2</f>
        <v>11.399999999999999</v>
      </c>
      <c r="AP5">
        <f t="shared" ref="AP5:AP11" si="17">AD5*($AG6-$AG4)/2</f>
        <v>54.599999999999994</v>
      </c>
      <c r="AQ5">
        <f t="shared" ref="AQ5:AQ11" si="18">AE5*($AG6-$AG4)/2</f>
        <v>31.799999999999997</v>
      </c>
      <c r="AR5">
        <f t="shared" ref="AR5:AR11" si="19">AF5*($AG6-$AG4)/2</f>
        <v>33</v>
      </c>
    </row>
    <row r="6" spans="1:44">
      <c r="A6">
        <v>5</v>
      </c>
      <c r="B6">
        <v>0</v>
      </c>
      <c r="C6">
        <v>0</v>
      </c>
      <c r="D6">
        <v>0</v>
      </c>
      <c r="E6">
        <v>0</v>
      </c>
      <c r="F6">
        <v>0</v>
      </c>
      <c r="G6">
        <v>0</v>
      </c>
      <c r="I6">
        <f t="shared" si="4"/>
        <v>0</v>
      </c>
      <c r="J6">
        <f t="shared" si="5"/>
        <v>0</v>
      </c>
      <c r="K6">
        <f t="shared" si="6"/>
        <v>0</v>
      </c>
      <c r="L6">
        <f t="shared" si="7"/>
        <v>0</v>
      </c>
      <c r="M6">
        <f t="shared" si="8"/>
        <v>0</v>
      </c>
      <c r="N6">
        <f t="shared" si="9"/>
        <v>0</v>
      </c>
      <c r="P6">
        <v>6</v>
      </c>
      <c r="Q6">
        <v>38.099999999999994</v>
      </c>
      <c r="R6">
        <v>37.799999999999997</v>
      </c>
      <c r="S6">
        <v>42.4</v>
      </c>
      <c r="T6">
        <v>0.29999999999999716</v>
      </c>
      <c r="U6">
        <v>45.9</v>
      </c>
      <c r="V6">
        <v>39.699999999999996</v>
      </c>
      <c r="X6">
        <v>5.2510000000000003</v>
      </c>
      <c r="Y6">
        <v>2.7850000000000001</v>
      </c>
      <c r="Z6">
        <v>2.9550000000000005</v>
      </c>
      <c r="AA6">
        <v>0.27900000000000003</v>
      </c>
      <c r="AB6">
        <v>0.11899999999999999</v>
      </c>
      <c r="AC6">
        <v>0.217</v>
      </c>
      <c r="AD6">
        <v>5.1950000000000003</v>
      </c>
      <c r="AE6">
        <v>3.2989999999999995</v>
      </c>
      <c r="AF6">
        <v>4.3500000000000005</v>
      </c>
      <c r="AG6">
        <v>21</v>
      </c>
      <c r="AH6">
        <f t="shared" si="2"/>
        <v>0.20499999999999999</v>
      </c>
      <c r="AJ6">
        <f t="shared" si="11"/>
        <v>36.757000000000005</v>
      </c>
      <c r="AK6">
        <f t="shared" si="12"/>
        <v>19.495000000000001</v>
      </c>
      <c r="AL6">
        <f t="shared" si="13"/>
        <v>20.685000000000002</v>
      </c>
      <c r="AM6">
        <f t="shared" si="14"/>
        <v>1.9530000000000003</v>
      </c>
      <c r="AN6">
        <f t="shared" si="15"/>
        <v>0.83299999999999996</v>
      </c>
      <c r="AO6">
        <f t="shared" si="16"/>
        <v>1.5189999999999999</v>
      </c>
      <c r="AP6">
        <f t="shared" si="17"/>
        <v>36.365000000000002</v>
      </c>
      <c r="AQ6">
        <f t="shared" si="18"/>
        <v>23.092999999999996</v>
      </c>
      <c r="AR6">
        <f t="shared" si="19"/>
        <v>30.450000000000003</v>
      </c>
    </row>
    <row r="7" spans="1:44">
      <c r="A7">
        <v>6</v>
      </c>
      <c r="B7">
        <v>0</v>
      </c>
      <c r="C7">
        <v>0</v>
      </c>
      <c r="D7">
        <v>0</v>
      </c>
      <c r="E7">
        <v>0</v>
      </c>
      <c r="F7">
        <v>0</v>
      </c>
      <c r="G7">
        <v>0</v>
      </c>
      <c r="I7">
        <f t="shared" si="4"/>
        <v>0</v>
      </c>
      <c r="J7">
        <f t="shared" si="5"/>
        <v>0</v>
      </c>
      <c r="K7">
        <f t="shared" si="6"/>
        <v>0</v>
      </c>
      <c r="L7">
        <f t="shared" si="7"/>
        <v>0</v>
      </c>
      <c r="M7">
        <f t="shared" si="8"/>
        <v>0</v>
      </c>
      <c r="N7">
        <f t="shared" si="9"/>
        <v>0</v>
      </c>
      <c r="P7">
        <v>7</v>
      </c>
      <c r="Q7">
        <v>27.36666666666666</v>
      </c>
      <c r="R7">
        <v>27.266666666666659</v>
      </c>
      <c r="S7">
        <v>30.966666666666661</v>
      </c>
      <c r="T7">
        <v>5.9666666666666615</v>
      </c>
      <c r="U7">
        <v>34.86666666666666</v>
      </c>
      <c r="V7">
        <v>26.86666666666666</v>
      </c>
      <c r="X7">
        <v>2.3260000000000001</v>
      </c>
      <c r="Y7">
        <v>1.7349999999999999</v>
      </c>
      <c r="Z7">
        <v>1.423</v>
      </c>
      <c r="AA7">
        <v>0.18099999999999999</v>
      </c>
      <c r="AB7">
        <v>1.0509999999999999</v>
      </c>
      <c r="AC7">
        <v>0.20799999999999999</v>
      </c>
      <c r="AD7">
        <v>0.104</v>
      </c>
      <c r="AE7">
        <v>2.6029999999999998</v>
      </c>
      <c r="AF7">
        <v>1.9929999999999999</v>
      </c>
      <c r="AG7">
        <v>27</v>
      </c>
      <c r="AH7">
        <f t="shared" si="2"/>
        <v>0.48</v>
      </c>
      <c r="AJ7">
        <f t="shared" si="11"/>
        <v>15.119</v>
      </c>
      <c r="AK7">
        <f t="shared" si="12"/>
        <v>11.2775</v>
      </c>
      <c r="AL7">
        <f t="shared" si="13"/>
        <v>9.2495000000000012</v>
      </c>
      <c r="AM7">
        <f t="shared" si="14"/>
        <v>1.1764999999999999</v>
      </c>
      <c r="AN7">
        <f t="shared" si="15"/>
        <v>6.8314999999999992</v>
      </c>
      <c r="AO7">
        <f t="shared" si="16"/>
        <v>1.3519999999999999</v>
      </c>
      <c r="AP7">
        <f t="shared" si="17"/>
        <v>0.67599999999999993</v>
      </c>
      <c r="AQ7">
        <f t="shared" si="18"/>
        <v>16.919499999999999</v>
      </c>
      <c r="AR7">
        <f t="shared" si="19"/>
        <v>12.954499999999999</v>
      </c>
    </row>
    <row r="8" spans="1:44">
      <c r="A8">
        <v>7</v>
      </c>
      <c r="B8">
        <v>0</v>
      </c>
      <c r="C8">
        <v>0</v>
      </c>
      <c r="D8">
        <v>0</v>
      </c>
      <c r="E8">
        <v>0</v>
      </c>
      <c r="F8">
        <v>0</v>
      </c>
      <c r="G8">
        <v>0</v>
      </c>
      <c r="I8">
        <f t="shared" si="4"/>
        <v>0</v>
      </c>
      <c r="J8">
        <f t="shared" si="5"/>
        <v>0</v>
      </c>
      <c r="K8">
        <f t="shared" si="6"/>
        <v>0</v>
      </c>
      <c r="L8">
        <f t="shared" si="7"/>
        <v>0</v>
      </c>
      <c r="M8">
        <f t="shared" si="8"/>
        <v>0</v>
      </c>
      <c r="N8">
        <f t="shared" si="9"/>
        <v>0</v>
      </c>
      <c r="P8">
        <v>8</v>
      </c>
      <c r="Q8">
        <v>44.766666666666673</v>
      </c>
      <c r="R8">
        <v>40.966666666666669</v>
      </c>
      <c r="S8">
        <v>51.56666666666667</v>
      </c>
      <c r="T8">
        <v>2.1333333333333258</v>
      </c>
      <c r="U8">
        <v>48.466666666666669</v>
      </c>
      <c r="V8">
        <v>42.666666666666671</v>
      </c>
      <c r="X8">
        <v>1.6660000000000001</v>
      </c>
      <c r="Y8">
        <v>2.0990000000000002</v>
      </c>
      <c r="Z8">
        <v>1.5960000000000001</v>
      </c>
      <c r="AA8">
        <v>0.34</v>
      </c>
      <c r="AB8">
        <v>1.131</v>
      </c>
      <c r="AC8">
        <v>0.85799999999999998</v>
      </c>
      <c r="AD8">
        <v>3.3009999999999993</v>
      </c>
      <c r="AE8">
        <v>1.3360000000000001</v>
      </c>
      <c r="AF8">
        <v>2.1880000000000002</v>
      </c>
      <c r="AG8">
        <v>34</v>
      </c>
      <c r="AH8">
        <f t="shared" si="2"/>
        <v>0.77633333333333343</v>
      </c>
      <c r="AJ8">
        <f t="shared" si="11"/>
        <v>13.328000000000001</v>
      </c>
      <c r="AK8">
        <f t="shared" si="12"/>
        <v>16.792000000000002</v>
      </c>
      <c r="AL8">
        <f t="shared" si="13"/>
        <v>12.768000000000001</v>
      </c>
      <c r="AM8">
        <f t="shared" si="14"/>
        <v>2.72</v>
      </c>
      <c r="AN8">
        <f t="shared" si="15"/>
        <v>9.048</v>
      </c>
      <c r="AO8">
        <f t="shared" si="16"/>
        <v>6.8639999999999999</v>
      </c>
      <c r="AP8">
        <f t="shared" si="17"/>
        <v>26.407999999999994</v>
      </c>
      <c r="AQ8">
        <f t="shared" si="18"/>
        <v>10.688000000000001</v>
      </c>
      <c r="AR8">
        <f t="shared" si="19"/>
        <v>17.504000000000001</v>
      </c>
    </row>
    <row r="9" spans="1:44">
      <c r="A9">
        <v>8</v>
      </c>
      <c r="B9">
        <v>6.1183874822231372E-2</v>
      </c>
      <c r="C9">
        <v>5.2962537753037511E-2</v>
      </c>
      <c r="D9">
        <v>7.9273265618595212E-2</v>
      </c>
      <c r="E9">
        <v>6.9743354280266928E-2</v>
      </c>
      <c r="F9">
        <v>6.4978435474302626E-2</v>
      </c>
      <c r="G9">
        <v>7.6236227233335299E-2</v>
      </c>
      <c r="I9">
        <f t="shared" si="4"/>
        <v>6.1183874822231372E-2</v>
      </c>
      <c r="J9">
        <f t="shared" si="5"/>
        <v>5.2962537753037511E-2</v>
      </c>
      <c r="K9">
        <f t="shared" si="6"/>
        <v>7.9273265618595212E-2</v>
      </c>
      <c r="L9">
        <f t="shared" si="7"/>
        <v>6.9743354280266928E-2</v>
      </c>
      <c r="M9">
        <f t="shared" si="8"/>
        <v>6.4978435474302626E-2</v>
      </c>
      <c r="N9">
        <f t="shared" si="9"/>
        <v>7.6236227233335299E-2</v>
      </c>
      <c r="P9">
        <v>9</v>
      </c>
      <c r="Q9">
        <v>46.3</v>
      </c>
      <c r="R9">
        <v>38.5</v>
      </c>
      <c r="S9">
        <v>44.7</v>
      </c>
      <c r="T9">
        <v>3.3999999999999986</v>
      </c>
      <c r="U9">
        <v>39.099999999999994</v>
      </c>
      <c r="V9">
        <v>44.4</v>
      </c>
      <c r="X9">
        <v>1.179</v>
      </c>
      <c r="Y9">
        <v>0.73599999999999999</v>
      </c>
      <c r="Z9">
        <v>1.107</v>
      </c>
      <c r="AA9">
        <v>0.28999999999999998</v>
      </c>
      <c r="AB9">
        <v>0.85899999999999999</v>
      </c>
      <c r="AC9">
        <v>0.34400000000000003</v>
      </c>
      <c r="AD9">
        <v>2.2880000000000003</v>
      </c>
      <c r="AE9">
        <v>1.018</v>
      </c>
      <c r="AF9">
        <v>1.2709999999999999</v>
      </c>
      <c r="AG9">
        <v>43</v>
      </c>
      <c r="AH9">
        <f t="shared" si="2"/>
        <v>0.4976666666666667</v>
      </c>
      <c r="AJ9">
        <f t="shared" si="11"/>
        <v>8.8425000000000011</v>
      </c>
      <c r="AK9">
        <f t="shared" si="12"/>
        <v>5.52</v>
      </c>
      <c r="AL9">
        <f t="shared" si="13"/>
        <v>8.3025000000000002</v>
      </c>
      <c r="AM9">
        <f t="shared" si="14"/>
        <v>2.1749999999999998</v>
      </c>
      <c r="AN9">
        <f t="shared" si="15"/>
        <v>6.4424999999999999</v>
      </c>
      <c r="AO9">
        <f t="shared" si="16"/>
        <v>2.58</v>
      </c>
      <c r="AP9">
        <f t="shared" si="17"/>
        <v>17.160000000000004</v>
      </c>
      <c r="AQ9">
        <f t="shared" si="18"/>
        <v>7.6349999999999998</v>
      </c>
      <c r="AR9">
        <f t="shared" si="19"/>
        <v>9.5324999999999989</v>
      </c>
    </row>
    <row r="10" spans="1:44">
      <c r="A10">
        <v>9</v>
      </c>
      <c r="B10">
        <v>5.4006072250588705E-2</v>
      </c>
      <c r="C10">
        <v>4.8374000021804114E-2</v>
      </c>
      <c r="D10">
        <v>5.5588694307636216E-2</v>
      </c>
      <c r="E10">
        <v>5.086356654808126E-2</v>
      </c>
      <c r="F10">
        <v>4.0434779022969103E-2</v>
      </c>
      <c r="G10">
        <v>5.5455427033158824E-2</v>
      </c>
      <c r="I10">
        <f t="shared" si="4"/>
        <v>5.4006072250588705E-2</v>
      </c>
      <c r="J10">
        <f t="shared" si="5"/>
        <v>4.8374000021804114E-2</v>
      </c>
      <c r="K10">
        <f t="shared" si="6"/>
        <v>5.5588694307636216E-2</v>
      </c>
      <c r="L10">
        <f t="shared" si="7"/>
        <v>5.086356654808126E-2</v>
      </c>
      <c r="M10">
        <f t="shared" si="8"/>
        <v>4.0434779022969103E-2</v>
      </c>
      <c r="N10">
        <f t="shared" si="9"/>
        <v>5.5455427033158824E-2</v>
      </c>
      <c r="P10">
        <v>10</v>
      </c>
      <c r="Q10">
        <v>48.599999999999987</v>
      </c>
      <c r="R10">
        <v>42.899999999999984</v>
      </c>
      <c r="S10">
        <v>46.899999999999984</v>
      </c>
      <c r="T10">
        <v>1.1000000000000085</v>
      </c>
      <c r="U10">
        <v>46.399999999999984</v>
      </c>
      <c r="V10">
        <v>44.899999999999984</v>
      </c>
      <c r="X10">
        <v>0.4753</v>
      </c>
      <c r="Y10">
        <v>0.4466</v>
      </c>
      <c r="Z10">
        <v>0.70599999999999996</v>
      </c>
      <c r="AA10">
        <v>0.39419999999999999</v>
      </c>
      <c r="AB10">
        <v>0.12</v>
      </c>
      <c r="AC10">
        <v>0.92100000000000004</v>
      </c>
      <c r="AD10">
        <v>0.54200000000000004</v>
      </c>
      <c r="AE10">
        <v>0.54200000000000004</v>
      </c>
      <c r="AF10">
        <v>0.55500000000000005</v>
      </c>
      <c r="AG10">
        <v>49</v>
      </c>
      <c r="AH10">
        <f t="shared" si="2"/>
        <v>0.47839999999999999</v>
      </c>
      <c r="AJ10">
        <f t="shared" si="11"/>
        <v>2.8517999999999999</v>
      </c>
      <c r="AK10">
        <f t="shared" si="12"/>
        <v>2.6795999999999998</v>
      </c>
      <c r="AL10">
        <f t="shared" si="13"/>
        <v>4.2359999999999998</v>
      </c>
      <c r="AM10">
        <f t="shared" si="14"/>
        <v>2.3651999999999997</v>
      </c>
      <c r="AN10">
        <f t="shared" si="15"/>
        <v>0.72</v>
      </c>
      <c r="AO10">
        <f t="shared" si="16"/>
        <v>5.5259999999999998</v>
      </c>
      <c r="AP10">
        <f t="shared" si="17"/>
        <v>3.2520000000000002</v>
      </c>
      <c r="AQ10">
        <f t="shared" si="18"/>
        <v>3.2520000000000002</v>
      </c>
      <c r="AR10">
        <f t="shared" si="19"/>
        <v>3.33</v>
      </c>
    </row>
    <row r="11" spans="1:44">
      <c r="A11">
        <v>10</v>
      </c>
      <c r="B11">
        <v>1.7126317376721358E-2</v>
      </c>
      <c r="C11">
        <v>1.204678509703392E-2</v>
      </c>
      <c r="D11">
        <v>2.2780416566891691E-2</v>
      </c>
      <c r="E11">
        <v>2.5213444341682517E-2</v>
      </c>
      <c r="F11">
        <v>2.9191196307526715E-2</v>
      </c>
      <c r="G11">
        <v>3.0237799098975556E-2</v>
      </c>
      <c r="I11">
        <f t="shared" si="4"/>
        <v>1.7126317376721358E-2</v>
      </c>
      <c r="J11">
        <f t="shared" si="5"/>
        <v>1.204678509703392E-2</v>
      </c>
      <c r="K11">
        <f t="shared" si="6"/>
        <v>2.2780416566891691E-2</v>
      </c>
      <c r="L11">
        <f t="shared" si="7"/>
        <v>2.5213444341682517E-2</v>
      </c>
      <c r="M11">
        <f t="shared" si="8"/>
        <v>2.9191196307526715E-2</v>
      </c>
      <c r="N11">
        <f t="shared" si="9"/>
        <v>3.0237799098975556E-2</v>
      </c>
      <c r="P11">
        <v>11</v>
      </c>
      <c r="Q11">
        <v>47.533333333333346</v>
      </c>
      <c r="R11">
        <v>43.333333333333343</v>
      </c>
      <c r="S11">
        <v>47.633333333333347</v>
      </c>
      <c r="T11">
        <v>0.26666666666665151</v>
      </c>
      <c r="U11">
        <v>46.033333333333346</v>
      </c>
      <c r="V11">
        <v>48.533333333333346</v>
      </c>
      <c r="X11">
        <v>0.77981999999999996</v>
      </c>
      <c r="Y11">
        <v>0.81</v>
      </c>
      <c r="Z11">
        <v>0.67199999999999993</v>
      </c>
      <c r="AA11">
        <v>0.70500000000000007</v>
      </c>
      <c r="AB11">
        <v>0.55600000000000005</v>
      </c>
      <c r="AC11">
        <v>0.51300000000000001</v>
      </c>
      <c r="AD11">
        <v>0.44400000000000001</v>
      </c>
      <c r="AE11">
        <v>0.41399999999999998</v>
      </c>
      <c r="AF11">
        <v>0.63700000000000001</v>
      </c>
      <c r="AG11">
        <v>55</v>
      </c>
      <c r="AH11">
        <f t="shared" si="2"/>
        <v>0.59133333333333338</v>
      </c>
      <c r="AJ11">
        <f t="shared" si="11"/>
        <v>5.4587399999999997</v>
      </c>
      <c r="AK11">
        <f t="shared" si="12"/>
        <v>5.67</v>
      </c>
      <c r="AL11">
        <f t="shared" si="13"/>
        <v>4.7039999999999997</v>
      </c>
      <c r="AM11">
        <f t="shared" si="14"/>
        <v>4.9350000000000005</v>
      </c>
      <c r="AN11">
        <f t="shared" si="15"/>
        <v>3.8920000000000003</v>
      </c>
      <c r="AO11">
        <f t="shared" si="16"/>
        <v>3.5910000000000002</v>
      </c>
      <c r="AP11">
        <f t="shared" si="17"/>
        <v>3.1080000000000001</v>
      </c>
      <c r="AQ11">
        <f t="shared" si="18"/>
        <v>2.8979999999999997</v>
      </c>
      <c r="AR11">
        <f t="shared" si="19"/>
        <v>4.4589999999999996</v>
      </c>
    </row>
    <row r="12" spans="1:44">
      <c r="A12">
        <v>11</v>
      </c>
      <c r="B12">
        <v>1.542941283499185E-2</v>
      </c>
      <c r="C12">
        <v>1.5862168642936721E-2</v>
      </c>
      <c r="D12">
        <v>5.4648530561604666E-2</v>
      </c>
      <c r="E12">
        <v>2.8920837367254426E-2</v>
      </c>
      <c r="F12">
        <v>3.7635751517212136E-2</v>
      </c>
      <c r="G12">
        <v>4.0172505708247749E-2</v>
      </c>
      <c r="I12">
        <f t="shared" si="4"/>
        <v>1.542941283499185E-2</v>
      </c>
      <c r="J12">
        <f t="shared" si="5"/>
        <v>1.5862168642936721E-2</v>
      </c>
      <c r="K12">
        <f t="shared" si="6"/>
        <v>5.4648530561604666E-2</v>
      </c>
      <c r="L12">
        <f t="shared" si="7"/>
        <v>2.8920837367254426E-2</v>
      </c>
      <c r="M12">
        <f t="shared" si="8"/>
        <v>3.7635751517212136E-2</v>
      </c>
      <c r="N12">
        <f t="shared" si="9"/>
        <v>4.0172505708247749E-2</v>
      </c>
      <c r="P12">
        <v>12</v>
      </c>
      <c r="Q12">
        <v>48.79999999999999</v>
      </c>
      <c r="R12">
        <v>46.29999999999999</v>
      </c>
      <c r="S12">
        <v>48.599999999999994</v>
      </c>
      <c r="T12">
        <v>0.30000000000001137</v>
      </c>
      <c r="U12">
        <v>47.499999999999993</v>
      </c>
      <c r="V12">
        <v>50.199999999999989</v>
      </c>
      <c r="X12">
        <v>1.1820999999999999</v>
      </c>
      <c r="Y12">
        <v>0.60899999999999999</v>
      </c>
      <c r="Z12">
        <v>0.14000000000000001</v>
      </c>
      <c r="AA12">
        <v>0.55799999999999994</v>
      </c>
      <c r="AB12">
        <v>0.47000000000000003</v>
      </c>
      <c r="AC12">
        <v>0.6</v>
      </c>
      <c r="AD12">
        <v>0.56199999999999994</v>
      </c>
      <c r="AE12">
        <v>0.40600000000000003</v>
      </c>
      <c r="AF12">
        <v>0.50600000000000001</v>
      </c>
      <c r="AG12">
        <v>63</v>
      </c>
      <c r="AH12">
        <f t="shared" si="2"/>
        <v>0.54266666666666674</v>
      </c>
      <c r="AJ12">
        <f>X11*($AG12-$AG11)/2</f>
        <v>3.1192799999999998</v>
      </c>
      <c r="AK12">
        <f t="shared" ref="AK12:AR12" si="20">Y11*($AG12-$AG11)/2</f>
        <v>3.24</v>
      </c>
      <c r="AL12">
        <f t="shared" si="20"/>
        <v>2.6879999999999997</v>
      </c>
      <c r="AM12">
        <f t="shared" si="20"/>
        <v>2.8200000000000003</v>
      </c>
      <c r="AN12">
        <f t="shared" si="20"/>
        <v>2.2240000000000002</v>
      </c>
      <c r="AO12">
        <f t="shared" si="20"/>
        <v>2.052</v>
      </c>
      <c r="AP12">
        <f t="shared" si="20"/>
        <v>1.776</v>
      </c>
      <c r="AQ12">
        <f t="shared" si="20"/>
        <v>1.6559999999999999</v>
      </c>
      <c r="AR12">
        <f t="shared" si="20"/>
        <v>2.548</v>
      </c>
    </row>
    <row r="13" spans="1:44">
      <c r="A13">
        <v>12</v>
      </c>
      <c r="B13">
        <v>8.702104737858124E-2</v>
      </c>
      <c r="C13">
        <v>8.8732361755108805E-2</v>
      </c>
      <c r="D13">
        <v>9.079125055661981E-2</v>
      </c>
      <c r="E13">
        <v>8.4686322915027132E-2</v>
      </c>
      <c r="F13">
        <v>6.2431791402827209E-2</v>
      </c>
      <c r="G13">
        <v>9.1087804438089462E-2</v>
      </c>
      <c r="I13">
        <f t="shared" si="4"/>
        <v>8.702104737858124E-2</v>
      </c>
      <c r="J13">
        <f t="shared" si="5"/>
        <v>8.8732361755108805E-2</v>
      </c>
      <c r="K13">
        <f t="shared" si="6"/>
        <v>9.079125055661981E-2</v>
      </c>
      <c r="L13">
        <f t="shared" si="7"/>
        <v>8.4686322915027132E-2</v>
      </c>
      <c r="M13">
        <f t="shared" si="8"/>
        <v>6.2431791402827209E-2</v>
      </c>
      <c r="N13">
        <f t="shared" si="9"/>
        <v>9.1087804438089462E-2</v>
      </c>
      <c r="P13">
        <v>13</v>
      </c>
      <c r="Q13">
        <v>51.633333333333326</v>
      </c>
      <c r="R13">
        <v>46.633333333333326</v>
      </c>
      <c r="S13">
        <v>54.033333333333331</v>
      </c>
      <c r="T13">
        <v>3.6333333333333258</v>
      </c>
      <c r="U13">
        <v>50.133333333333326</v>
      </c>
      <c r="V13">
        <v>49.833333333333329</v>
      </c>
      <c r="X13">
        <v>0.66600000000000004</v>
      </c>
      <c r="Y13">
        <v>0.84830000000000005</v>
      </c>
      <c r="Z13">
        <v>0.60799999999999998</v>
      </c>
      <c r="AA13">
        <v>0.53400000000000003</v>
      </c>
      <c r="AB13">
        <v>0.69400000000000006</v>
      </c>
      <c r="AC13">
        <v>0.91200000000000014</v>
      </c>
      <c r="AD13">
        <v>0.55399999999999994</v>
      </c>
      <c r="AE13">
        <v>0.40300000000000002</v>
      </c>
      <c r="AF13">
        <v>0.34499999999999997</v>
      </c>
      <c r="AG13">
        <v>69</v>
      </c>
      <c r="AJ13">
        <f t="shared" ref="AJ13:AR13" si="21">SUM(AJ3:AJ12)</f>
        <v>139.67632</v>
      </c>
      <c r="AK13">
        <f t="shared" si="21"/>
        <v>121.37409999999998</v>
      </c>
      <c r="AL13">
        <f t="shared" si="21"/>
        <v>117.73299999999999</v>
      </c>
      <c r="AM13">
        <f t="shared" si="21"/>
        <v>56.344700000000003</v>
      </c>
      <c r="AN13">
        <f t="shared" si="21"/>
        <v>50.191000000000003</v>
      </c>
      <c r="AO13">
        <f t="shared" si="21"/>
        <v>46.683999999999997</v>
      </c>
      <c r="AP13">
        <f t="shared" si="21"/>
        <v>181.64499999999998</v>
      </c>
      <c r="AQ13">
        <f t="shared" si="21"/>
        <v>128.3415</v>
      </c>
      <c r="AR13">
        <f t="shared" si="21"/>
        <v>142.578</v>
      </c>
    </row>
    <row r="14" spans="1:44">
      <c r="A14">
        <v>13</v>
      </c>
      <c r="B14">
        <v>0.1293592852970768</v>
      </c>
      <c r="C14">
        <v>0.1225372611222274</v>
      </c>
      <c r="D14">
        <v>0.14605615400675737</v>
      </c>
      <c r="E14">
        <v>0.15121844369669166</v>
      </c>
      <c r="F14">
        <v>0.13724433087563664</v>
      </c>
      <c r="G14">
        <v>0.15139491734762422</v>
      </c>
      <c r="I14">
        <f t="shared" si="4"/>
        <v>0.1293592852970768</v>
      </c>
      <c r="J14">
        <f t="shared" si="5"/>
        <v>0.1225372611222274</v>
      </c>
      <c r="K14">
        <f t="shared" si="6"/>
        <v>0.14605615400675737</v>
      </c>
      <c r="L14">
        <f t="shared" si="7"/>
        <v>0.15121844369669166</v>
      </c>
      <c r="M14">
        <f t="shared" si="8"/>
        <v>0.13724433087563664</v>
      </c>
      <c r="N14">
        <f t="shared" si="9"/>
        <v>0.15139491734762422</v>
      </c>
      <c r="P14">
        <v>14</v>
      </c>
      <c r="Q14">
        <v>58.76666666666668</v>
      </c>
      <c r="R14">
        <v>59.26666666666668</v>
      </c>
      <c r="S14">
        <v>51.466666666666676</v>
      </c>
      <c r="T14">
        <v>0.46666666666668277</v>
      </c>
      <c r="U14">
        <v>57.466666666666676</v>
      </c>
      <c r="V14">
        <v>55.966666666666676</v>
      </c>
      <c r="X14">
        <v>0.71600000000000008</v>
      </c>
      <c r="Y14">
        <v>0.312</v>
      </c>
      <c r="Z14">
        <v>0.41299999999999998</v>
      </c>
      <c r="AA14">
        <v>1.284</v>
      </c>
      <c r="AB14">
        <v>1.397</v>
      </c>
      <c r="AC14">
        <v>0.94800000000000006</v>
      </c>
      <c r="AD14">
        <v>0.34799999999999998</v>
      </c>
      <c r="AE14">
        <v>0.72099999999999997</v>
      </c>
      <c r="AF14">
        <v>1.1320000000000001</v>
      </c>
      <c r="AG14">
        <v>77</v>
      </c>
      <c r="AJ14">
        <f>AVERAGE(AJ13:AL13)</f>
        <v>126.26114</v>
      </c>
      <c r="AK14">
        <f>STDEV(AJ13:AL13)</f>
        <v>11.759663818613193</v>
      </c>
      <c r="AP14">
        <f>AVERAGE(AP13:AR13)</f>
        <v>150.85483333333332</v>
      </c>
      <c r="AQ14">
        <f>STDEV(AP13:AR13)</f>
        <v>27.598827068977794</v>
      </c>
    </row>
    <row r="15" spans="1:44">
      <c r="A15">
        <v>14</v>
      </c>
      <c r="B15">
        <v>0.13886594834317595</v>
      </c>
      <c r="C15">
        <v>0.14085272844160412</v>
      </c>
      <c r="D15">
        <v>0.14158833173078109</v>
      </c>
      <c r="E15">
        <v>0.17309927663869559</v>
      </c>
      <c r="F15">
        <v>0.13177839157739354</v>
      </c>
      <c r="G15">
        <v>0.17043777949882294</v>
      </c>
      <c r="I15">
        <f t="shared" si="4"/>
        <v>0.13886594834317595</v>
      </c>
      <c r="J15">
        <f t="shared" si="5"/>
        <v>0.14085272844160412</v>
      </c>
      <c r="K15">
        <f t="shared" si="6"/>
        <v>0.14158833173078109</v>
      </c>
      <c r="L15">
        <f t="shared" si="7"/>
        <v>0.17309927663869559</v>
      </c>
      <c r="M15">
        <f t="shared" si="8"/>
        <v>0.13177839157739354</v>
      </c>
      <c r="N15">
        <f t="shared" si="9"/>
        <v>0.17043777949882294</v>
      </c>
      <c r="P15">
        <v>15</v>
      </c>
      <c r="Q15">
        <v>46.43333333333333</v>
      </c>
      <c r="R15">
        <v>50.733333333333327</v>
      </c>
      <c r="S15">
        <v>45.333333333333329</v>
      </c>
      <c r="T15">
        <v>3.7333333333333272</v>
      </c>
      <c r="U15">
        <v>53.93333333333333</v>
      </c>
      <c r="V15">
        <v>54.733333333333327</v>
      </c>
      <c r="X15">
        <v>0.66300000000000003</v>
      </c>
      <c r="Y15">
        <v>0.4173</v>
      </c>
      <c r="Z15">
        <v>0.80600000000000005</v>
      </c>
      <c r="AA15">
        <v>0.35299999999999998</v>
      </c>
      <c r="AB15">
        <v>0.57999999999999996</v>
      </c>
      <c r="AC15">
        <v>0.33800000000000002</v>
      </c>
      <c r="AD15">
        <v>0.38300000000000001</v>
      </c>
      <c r="AE15">
        <v>0.78900000000000003</v>
      </c>
      <c r="AF15">
        <v>0.53300000000000003</v>
      </c>
      <c r="AG15">
        <v>83</v>
      </c>
    </row>
    <row r="16" spans="1:44">
      <c r="A16">
        <v>15</v>
      </c>
      <c r="B16">
        <v>0.17159888681722996</v>
      </c>
      <c r="C16">
        <v>0.17257121089144933</v>
      </c>
      <c r="D16">
        <v>0.17045176683566468</v>
      </c>
      <c r="E16">
        <v>0.16638828672004283</v>
      </c>
      <c r="F16">
        <v>0.17145872121449865</v>
      </c>
      <c r="G16">
        <v>0.17383994864877758</v>
      </c>
      <c r="I16">
        <f t="shared" si="4"/>
        <v>0.17159888681722996</v>
      </c>
      <c r="J16">
        <f t="shared" si="5"/>
        <v>0.17257121089144933</v>
      </c>
      <c r="K16">
        <f t="shared" si="6"/>
        <v>0.17045176683566468</v>
      </c>
      <c r="L16">
        <f t="shared" si="7"/>
        <v>0.16638828672004283</v>
      </c>
      <c r="M16">
        <f t="shared" si="8"/>
        <v>0.17145872121449865</v>
      </c>
      <c r="N16">
        <f t="shared" si="9"/>
        <v>0.17383994864877758</v>
      </c>
      <c r="P16">
        <v>16</v>
      </c>
      <c r="Q16">
        <v>65.633333333333326</v>
      </c>
      <c r="R16">
        <v>59.733333333333334</v>
      </c>
      <c r="S16">
        <v>49.733333333333334</v>
      </c>
      <c r="T16">
        <v>1.0666666666666629</v>
      </c>
      <c r="U16">
        <v>62.93333333333333</v>
      </c>
      <c r="V16">
        <v>64.733333333333334</v>
      </c>
      <c r="X16">
        <v>0.62424600000000008</v>
      </c>
      <c r="Y16">
        <v>0.81484800000000002</v>
      </c>
      <c r="Z16">
        <v>0.50475199999999998</v>
      </c>
      <c r="AA16">
        <v>0.51445700000000005</v>
      </c>
      <c r="AB16">
        <v>0.62459500000000001</v>
      </c>
      <c r="AC16">
        <v>0.46795300000000006</v>
      </c>
      <c r="AD16">
        <v>0.36687699999999995</v>
      </c>
      <c r="AE16">
        <v>0.43239100000000008</v>
      </c>
      <c r="AF16">
        <v>0.40438200000000002</v>
      </c>
      <c r="AG16">
        <v>91</v>
      </c>
      <c r="AJ16">
        <f>X16*($AG17-$AG16)/2</f>
        <v>0.62424600000000008</v>
      </c>
      <c r="AK16">
        <f t="shared" ref="AK16:AR16" si="22">Y16*($AG17-$AG16)/2</f>
        <v>0.81484800000000002</v>
      </c>
      <c r="AL16">
        <f t="shared" si="22"/>
        <v>0.50475199999999998</v>
      </c>
      <c r="AM16">
        <f t="shared" si="22"/>
        <v>0.51445700000000005</v>
      </c>
      <c r="AO16">
        <f t="shared" si="22"/>
        <v>0.46795300000000006</v>
      </c>
      <c r="AP16">
        <f t="shared" si="22"/>
        <v>0.36687699999999995</v>
      </c>
      <c r="AQ16">
        <f t="shared" si="22"/>
        <v>0.43239100000000008</v>
      </c>
      <c r="AR16">
        <f t="shared" si="22"/>
        <v>0.40438200000000002</v>
      </c>
    </row>
    <row r="17" spans="1:44">
      <c r="A17">
        <v>16</v>
      </c>
      <c r="B17">
        <v>0.18206477723003961</v>
      </c>
      <c r="C17">
        <v>0.18393891230598663</v>
      </c>
      <c r="D17">
        <v>0.18374715241640543</v>
      </c>
      <c r="E17">
        <v>0.18473184057366909</v>
      </c>
      <c r="F17">
        <v>0.18407365871292866</v>
      </c>
      <c r="G17">
        <v>0.18470990473443916</v>
      </c>
      <c r="I17">
        <f t="shared" si="4"/>
        <v>0.18206477723003961</v>
      </c>
      <c r="J17">
        <f t="shared" si="5"/>
        <v>0.18393891230598663</v>
      </c>
      <c r="K17">
        <f t="shared" si="6"/>
        <v>0.18374715241640543</v>
      </c>
      <c r="L17">
        <f t="shared" si="7"/>
        <v>0.18473184057366909</v>
      </c>
      <c r="M17">
        <f t="shared" si="8"/>
        <v>0.18407365871292866</v>
      </c>
      <c r="N17">
        <f t="shared" si="9"/>
        <v>0.18470990473443916</v>
      </c>
      <c r="P17">
        <v>17</v>
      </c>
      <c r="Q17">
        <v>56.333333333333336</v>
      </c>
      <c r="R17">
        <v>52.833333333333336</v>
      </c>
      <c r="S17">
        <v>42.933333333333337</v>
      </c>
      <c r="T17">
        <v>1.7333333333333343</v>
      </c>
      <c r="U17">
        <v>60.233333333333334</v>
      </c>
      <c r="V17">
        <v>57.13333333333334</v>
      </c>
      <c r="X17">
        <v>3.4009999999999998</v>
      </c>
      <c r="Y17">
        <v>3.8960000000000004</v>
      </c>
      <c r="Z17">
        <v>3.806</v>
      </c>
      <c r="AA17">
        <v>4.8660000000000005</v>
      </c>
      <c r="AB17">
        <v>3.4629999999999996</v>
      </c>
      <c r="AC17">
        <v>4.7409999999999997</v>
      </c>
      <c r="AD17">
        <v>5.1420000000000003</v>
      </c>
      <c r="AE17">
        <v>2.859</v>
      </c>
      <c r="AF17">
        <v>4.8470000000000004</v>
      </c>
      <c r="AG17">
        <v>93</v>
      </c>
      <c r="AJ17">
        <f>X17*($AG18-$AG16)/2</f>
        <v>6.8019999999999996</v>
      </c>
      <c r="AK17">
        <f t="shared" ref="AK17:AR17" si="23">Y17*($AG18-$AG16)/2</f>
        <v>7.7920000000000007</v>
      </c>
      <c r="AL17">
        <f t="shared" si="23"/>
        <v>7.6120000000000001</v>
      </c>
      <c r="AM17">
        <f t="shared" si="23"/>
        <v>9.7320000000000011</v>
      </c>
      <c r="AO17">
        <f t="shared" si="23"/>
        <v>9.4819999999999993</v>
      </c>
      <c r="AP17">
        <f t="shared" si="23"/>
        <v>10.284000000000001</v>
      </c>
      <c r="AQ17">
        <f t="shared" si="23"/>
        <v>5.718</v>
      </c>
      <c r="AR17">
        <f t="shared" si="23"/>
        <v>9.6940000000000008</v>
      </c>
    </row>
    <row r="18" spans="1:44">
      <c r="A18">
        <v>17</v>
      </c>
      <c r="B18">
        <v>0.18146702183275876</v>
      </c>
      <c r="C18">
        <v>0.18236813071744915</v>
      </c>
      <c r="D18">
        <v>0.18179219860687784</v>
      </c>
      <c r="E18">
        <v>0.18235623812693347</v>
      </c>
      <c r="F18">
        <v>0.18222131774520434</v>
      </c>
      <c r="G18">
        <v>0.18348097251510076</v>
      </c>
      <c r="I18">
        <f t="shared" si="4"/>
        <v>0.18146702183275876</v>
      </c>
      <c r="J18">
        <f t="shared" si="5"/>
        <v>0.18236813071744915</v>
      </c>
      <c r="K18">
        <f t="shared" si="6"/>
        <v>0.18179219860687784</v>
      </c>
      <c r="L18">
        <f t="shared" si="7"/>
        <v>0.18235623812693347</v>
      </c>
      <c r="M18">
        <f t="shared" si="8"/>
        <v>0.18222131774520434</v>
      </c>
      <c r="N18">
        <f t="shared" si="9"/>
        <v>0.18348097251510076</v>
      </c>
      <c r="P18">
        <v>18</v>
      </c>
      <c r="Q18">
        <v>56.333333333333329</v>
      </c>
      <c r="R18">
        <v>49.133333333333333</v>
      </c>
      <c r="S18">
        <v>45.233333333333334</v>
      </c>
      <c r="T18">
        <v>0.56666666666666288</v>
      </c>
      <c r="U18">
        <v>53.033333333333331</v>
      </c>
      <c r="V18">
        <v>60.93333333333333</v>
      </c>
      <c r="X18">
        <v>5.8802710000000005</v>
      </c>
      <c r="Y18">
        <v>5.000299</v>
      </c>
      <c r="Z18">
        <v>4.5611819999999996</v>
      </c>
      <c r="AA18">
        <v>6.5280139999999998</v>
      </c>
      <c r="AB18">
        <v>6.730594</v>
      </c>
      <c r="AC18">
        <v>10.175279</v>
      </c>
      <c r="AD18">
        <v>6.9407630000000005</v>
      </c>
      <c r="AE18">
        <v>6.1243449999999999</v>
      </c>
      <c r="AF18">
        <v>6.6682860000000002</v>
      </c>
      <c r="AG18">
        <v>95</v>
      </c>
      <c r="AJ18">
        <f t="shared" ref="AJ18:AJ25" si="24">X18*($AG19-$AG17)/2</f>
        <v>11.760542000000001</v>
      </c>
      <c r="AK18">
        <f t="shared" ref="AK18:AK25" si="25">Y18*($AG19-$AG17)/2</f>
        <v>10.000598</v>
      </c>
      <c r="AL18">
        <f t="shared" ref="AL18:AL25" si="26">Z18*($AG19-$AG17)/2</f>
        <v>9.1223639999999993</v>
      </c>
      <c r="AM18">
        <f t="shared" ref="AM18:AM25" si="27">AA18*($AG19-$AG17)/2</f>
        <v>13.056028</v>
      </c>
      <c r="AO18">
        <f t="shared" ref="AO18:AO25" si="28">AC18*($AG19-$AG17)/2</f>
        <v>20.350557999999999</v>
      </c>
      <c r="AP18">
        <f t="shared" ref="AP18:AP25" si="29">AD18*($AG19-$AG17)/2</f>
        <v>13.881526000000001</v>
      </c>
      <c r="AQ18">
        <f t="shared" ref="AQ18:AQ25" si="30">AE18*($AG19-$AG17)/2</f>
        <v>12.24869</v>
      </c>
      <c r="AR18">
        <f t="shared" ref="AR18:AR25" si="31">AF18*($AG19-$AG17)/2</f>
        <v>13.336572</v>
      </c>
    </row>
    <row r="19" spans="1:44">
      <c r="A19">
        <v>18</v>
      </c>
      <c r="B19">
        <v>0.15425995654590477</v>
      </c>
      <c r="C19">
        <v>0.15188345299998474</v>
      </c>
      <c r="D19">
        <v>0.15354073057483439</v>
      </c>
      <c r="E19">
        <v>0.15570492972462585</v>
      </c>
      <c r="F19">
        <v>0.15666618012176622</v>
      </c>
      <c r="G19">
        <v>0.15591855336084612</v>
      </c>
      <c r="I19">
        <f t="shared" si="4"/>
        <v>0.15425995654590477</v>
      </c>
      <c r="J19">
        <f t="shared" si="5"/>
        <v>0.15188345299998474</v>
      </c>
      <c r="K19">
        <f t="shared" si="6"/>
        <v>0.15354073057483439</v>
      </c>
      <c r="L19">
        <f t="shared" si="7"/>
        <v>0.15570492972462585</v>
      </c>
      <c r="M19">
        <f t="shared" si="8"/>
        <v>0.15666618012176622</v>
      </c>
      <c r="N19">
        <f t="shared" si="9"/>
        <v>0.15591855336084612</v>
      </c>
      <c r="P19">
        <v>19</v>
      </c>
      <c r="Q19">
        <v>59.833333333333329</v>
      </c>
      <c r="R19">
        <v>55.833333333333329</v>
      </c>
      <c r="S19">
        <v>49.833333333333329</v>
      </c>
      <c r="T19">
        <v>1.7666666666666657</v>
      </c>
      <c r="U19">
        <v>57.133333333333326</v>
      </c>
      <c r="V19">
        <v>60.233333333333327</v>
      </c>
      <c r="X19">
        <v>7.82</v>
      </c>
      <c r="Y19">
        <v>8.1019999999999985</v>
      </c>
      <c r="Z19">
        <v>7.5830000000000002</v>
      </c>
      <c r="AA19">
        <v>9.7520000000000007</v>
      </c>
      <c r="AB19">
        <v>8.7839999999999989</v>
      </c>
      <c r="AC19">
        <v>14.359</v>
      </c>
      <c r="AD19">
        <v>6.4150000000000009</v>
      </c>
      <c r="AE19">
        <v>6.6689999999999996</v>
      </c>
      <c r="AF19">
        <v>5.8240000000000007</v>
      </c>
      <c r="AG19">
        <v>97</v>
      </c>
      <c r="AJ19">
        <f t="shared" si="24"/>
        <v>15.64</v>
      </c>
      <c r="AK19">
        <f t="shared" si="25"/>
        <v>16.203999999999997</v>
      </c>
      <c r="AL19">
        <f t="shared" si="26"/>
        <v>15.166</v>
      </c>
      <c r="AM19">
        <f t="shared" si="27"/>
        <v>19.504000000000001</v>
      </c>
      <c r="AO19">
        <f t="shared" si="28"/>
        <v>28.718</v>
      </c>
      <c r="AP19">
        <f t="shared" si="29"/>
        <v>12.830000000000002</v>
      </c>
      <c r="AQ19">
        <f t="shared" si="30"/>
        <v>13.337999999999999</v>
      </c>
      <c r="AR19">
        <f t="shared" si="31"/>
        <v>11.648000000000001</v>
      </c>
    </row>
    <row r="20" spans="1:44">
      <c r="A20">
        <v>19</v>
      </c>
      <c r="B20">
        <v>0.2053394634519814</v>
      </c>
      <c r="C20">
        <v>0.20237647789067853</v>
      </c>
      <c r="D20">
        <v>0.20518618341445252</v>
      </c>
      <c r="E20">
        <v>0.20619662685836912</v>
      </c>
      <c r="F20">
        <v>0.20611175595274311</v>
      </c>
      <c r="G20">
        <v>0.20460583715078512</v>
      </c>
      <c r="I20">
        <f t="shared" si="4"/>
        <v>0.2053394634519814</v>
      </c>
      <c r="J20">
        <f t="shared" si="5"/>
        <v>0.20237647789067853</v>
      </c>
      <c r="K20">
        <f t="shared" si="6"/>
        <v>0.20518618341445252</v>
      </c>
      <c r="L20">
        <f t="shared" si="7"/>
        <v>0.20619662685836912</v>
      </c>
      <c r="M20">
        <f t="shared" si="8"/>
        <v>0.20611175595274311</v>
      </c>
      <c r="N20">
        <f t="shared" si="9"/>
        <v>0.20460583715078512</v>
      </c>
      <c r="P20">
        <v>20</v>
      </c>
      <c r="Q20">
        <v>62.766666666666666</v>
      </c>
      <c r="R20">
        <v>60.366666666666667</v>
      </c>
      <c r="S20">
        <v>45.366666666666667</v>
      </c>
      <c r="T20">
        <v>2.36666666666666</v>
      </c>
      <c r="U20">
        <v>56.266666666666666</v>
      </c>
      <c r="V20">
        <v>60.966666666666669</v>
      </c>
      <c r="X20">
        <v>4.3623530000000006</v>
      </c>
      <c r="Y20">
        <v>5.6432840000000004</v>
      </c>
      <c r="Z20">
        <v>5.417815</v>
      </c>
      <c r="AA20">
        <v>6.7586740000000001</v>
      </c>
      <c r="AB20">
        <v>0</v>
      </c>
      <c r="AC20">
        <v>8.510351</v>
      </c>
      <c r="AD20">
        <v>6.8523530000000008</v>
      </c>
      <c r="AE20">
        <v>4.4462429999999999</v>
      </c>
      <c r="AF20">
        <v>4.2006110000000003</v>
      </c>
      <c r="AG20">
        <v>99</v>
      </c>
      <c r="AJ20">
        <f t="shared" si="24"/>
        <v>8.7247060000000012</v>
      </c>
      <c r="AK20">
        <f t="shared" si="25"/>
        <v>11.286568000000001</v>
      </c>
      <c r="AL20">
        <f t="shared" si="26"/>
        <v>10.83563</v>
      </c>
      <c r="AM20">
        <f t="shared" si="27"/>
        <v>13.517348</v>
      </c>
      <c r="AO20">
        <f t="shared" si="28"/>
        <v>17.020702</v>
      </c>
      <c r="AP20">
        <f t="shared" si="29"/>
        <v>13.704706000000002</v>
      </c>
      <c r="AQ20">
        <f t="shared" si="30"/>
        <v>8.8924859999999999</v>
      </c>
      <c r="AR20">
        <f t="shared" si="31"/>
        <v>8.4012220000000006</v>
      </c>
    </row>
    <row r="21" spans="1:44">
      <c r="A21">
        <v>20</v>
      </c>
      <c r="B21">
        <v>0.17465541785361224</v>
      </c>
      <c r="C21">
        <v>0.17272230664408109</v>
      </c>
      <c r="D21">
        <v>0.17298681824988626</v>
      </c>
      <c r="E21">
        <v>0.17672547969717189</v>
      </c>
      <c r="F21">
        <v>0.17672547969717189</v>
      </c>
      <c r="G21">
        <v>0.17519437879413008</v>
      </c>
      <c r="I21">
        <f t="shared" si="4"/>
        <v>0.17465541785361224</v>
      </c>
      <c r="J21">
        <f t="shared" si="5"/>
        <v>0.17272230664408109</v>
      </c>
      <c r="K21">
        <f t="shared" si="6"/>
        <v>0.17298681824988626</v>
      </c>
      <c r="L21">
        <f t="shared" si="7"/>
        <v>0.17672547969717189</v>
      </c>
      <c r="M21">
        <f t="shared" si="8"/>
        <v>0.17672547969717189</v>
      </c>
      <c r="N21">
        <f t="shared" si="9"/>
        <v>0.17519437879413008</v>
      </c>
      <c r="P21">
        <v>21</v>
      </c>
      <c r="Q21">
        <v>48.433333333333323</v>
      </c>
      <c r="R21">
        <v>44.733333333333327</v>
      </c>
      <c r="S21">
        <v>35.433333333333323</v>
      </c>
      <c r="T21">
        <v>3.3333333333333286</v>
      </c>
      <c r="U21">
        <v>40.333333333333329</v>
      </c>
      <c r="V21">
        <v>41.033333333333324</v>
      </c>
      <c r="X21">
        <v>3.4269999999999996</v>
      </c>
      <c r="Y21">
        <v>5.5380000000000003</v>
      </c>
      <c r="Z21">
        <v>6.6630000000000003</v>
      </c>
      <c r="AA21">
        <v>3.8920000000000003</v>
      </c>
      <c r="AB21">
        <v>0</v>
      </c>
      <c r="AC21">
        <v>8.4400000000000013</v>
      </c>
      <c r="AD21">
        <v>5.1280000000000001</v>
      </c>
      <c r="AE21">
        <v>4.8</v>
      </c>
      <c r="AF21">
        <v>4.2700000000000005</v>
      </c>
      <c r="AG21">
        <v>101</v>
      </c>
      <c r="AJ21">
        <f t="shared" si="24"/>
        <v>6.8539999999999992</v>
      </c>
      <c r="AK21">
        <f t="shared" si="25"/>
        <v>11.076000000000001</v>
      </c>
      <c r="AL21">
        <f t="shared" si="26"/>
        <v>13.326000000000001</v>
      </c>
      <c r="AM21">
        <f t="shared" si="27"/>
        <v>7.7840000000000007</v>
      </c>
      <c r="AO21">
        <f t="shared" si="28"/>
        <v>16.880000000000003</v>
      </c>
      <c r="AP21">
        <f t="shared" si="29"/>
        <v>10.256</v>
      </c>
      <c r="AQ21">
        <f t="shared" si="30"/>
        <v>9.6</v>
      </c>
      <c r="AR21">
        <f t="shared" si="31"/>
        <v>8.5400000000000009</v>
      </c>
    </row>
    <row r="22" spans="1:44">
      <c r="A22">
        <v>21</v>
      </c>
      <c r="B22">
        <v>0.18020556899843584</v>
      </c>
      <c r="C22">
        <v>0.18010974685770192</v>
      </c>
      <c r="D22">
        <v>0.17545679897111008</v>
      </c>
      <c r="E22">
        <v>0.18218841071897676</v>
      </c>
      <c r="F22">
        <v>0.18276843092178519</v>
      </c>
      <c r="G22">
        <v>0.18151180471972692</v>
      </c>
      <c r="I22">
        <f t="shared" si="4"/>
        <v>0.18020556899843584</v>
      </c>
      <c r="J22">
        <f t="shared" si="5"/>
        <v>0.18010974685770192</v>
      </c>
      <c r="K22">
        <f t="shared" si="6"/>
        <v>0.17545679897111008</v>
      </c>
      <c r="L22">
        <f t="shared" si="7"/>
        <v>0.18218841071897676</v>
      </c>
      <c r="M22">
        <f t="shared" si="8"/>
        <v>0.18276843092178519</v>
      </c>
      <c r="N22">
        <f t="shared" si="9"/>
        <v>0.18151180471972692</v>
      </c>
      <c r="P22">
        <v>22</v>
      </c>
      <c r="Q22">
        <v>53.8</v>
      </c>
      <c r="R22">
        <v>49.599999999999994</v>
      </c>
      <c r="S22">
        <v>39.799999999999997</v>
      </c>
      <c r="T22">
        <v>2.6999999999999886</v>
      </c>
      <c r="U22">
        <v>51.899999999999991</v>
      </c>
      <c r="V22">
        <v>52.399999999999991</v>
      </c>
      <c r="X22">
        <v>3.4889999999999999</v>
      </c>
      <c r="Y22">
        <v>4.5749999999999993</v>
      </c>
      <c r="Z22">
        <v>5.4350000000000005</v>
      </c>
      <c r="AA22">
        <v>0</v>
      </c>
      <c r="AB22">
        <v>0</v>
      </c>
      <c r="AC22">
        <v>6.9479999999999995</v>
      </c>
      <c r="AD22">
        <v>9.293000000000001</v>
      </c>
      <c r="AE22">
        <v>4.8239999999999998</v>
      </c>
      <c r="AF22">
        <v>0</v>
      </c>
      <c r="AG22">
        <v>103</v>
      </c>
      <c r="AJ22">
        <f t="shared" si="24"/>
        <v>6.9779999999999998</v>
      </c>
      <c r="AK22">
        <f t="shared" si="25"/>
        <v>9.1499999999999986</v>
      </c>
      <c r="AL22">
        <f t="shared" si="26"/>
        <v>10.870000000000001</v>
      </c>
      <c r="AM22">
        <f t="shared" si="27"/>
        <v>0</v>
      </c>
      <c r="AO22">
        <f t="shared" si="28"/>
        <v>13.895999999999999</v>
      </c>
      <c r="AP22">
        <f t="shared" si="29"/>
        <v>18.586000000000002</v>
      </c>
      <c r="AQ22">
        <f t="shared" si="30"/>
        <v>9.6479999999999997</v>
      </c>
      <c r="AR22">
        <f t="shared" si="31"/>
        <v>0</v>
      </c>
    </row>
    <row r="23" spans="1:44">
      <c r="A23">
        <v>22</v>
      </c>
      <c r="B23">
        <v>0.16478239436805625</v>
      </c>
      <c r="C23">
        <v>0.16625215313861125</v>
      </c>
      <c r="D23">
        <v>0.16475253938276355</v>
      </c>
      <c r="E23">
        <v>0.16590605430307093</v>
      </c>
      <c r="F23">
        <v>0.1662832714126953</v>
      </c>
      <c r="G23">
        <v>0.16632007355511205</v>
      </c>
      <c r="I23">
        <f t="shared" si="4"/>
        <v>0.16478239436805625</v>
      </c>
      <c r="J23">
        <f t="shared" si="5"/>
        <v>0.16625215313861125</v>
      </c>
      <c r="K23">
        <f t="shared" si="6"/>
        <v>0.16475253938276355</v>
      </c>
      <c r="L23">
        <f t="shared" si="7"/>
        <v>0.16590605430307093</v>
      </c>
      <c r="M23">
        <f t="shared" si="8"/>
        <v>0.1662832714126953</v>
      </c>
      <c r="N23">
        <f t="shared" si="9"/>
        <v>0.16632007355511205</v>
      </c>
      <c r="P23">
        <v>23</v>
      </c>
      <c r="Q23">
        <v>52.63333333333334</v>
      </c>
      <c r="R23">
        <v>50.63333333333334</v>
      </c>
      <c r="S23">
        <v>40.733333333333341</v>
      </c>
      <c r="T23">
        <v>1.63333333333334</v>
      </c>
      <c r="U23">
        <v>50.63333333333334</v>
      </c>
      <c r="V23">
        <v>49.63333333333334</v>
      </c>
      <c r="X23">
        <v>5.4539999999999997</v>
      </c>
      <c r="Y23">
        <v>5.1210000000000004</v>
      </c>
      <c r="Z23">
        <v>6.9109999999999996</v>
      </c>
      <c r="AA23">
        <v>5.3710000000000004</v>
      </c>
      <c r="AB23">
        <v>0</v>
      </c>
      <c r="AC23">
        <v>7.92</v>
      </c>
      <c r="AD23">
        <v>3.7490000000000001</v>
      </c>
      <c r="AE23">
        <v>6.0979999999999999</v>
      </c>
      <c r="AF23">
        <v>4.9270000000000005</v>
      </c>
      <c r="AG23">
        <v>105</v>
      </c>
      <c r="AJ23">
        <f t="shared" si="24"/>
        <v>10.907999999999999</v>
      </c>
      <c r="AK23">
        <f t="shared" si="25"/>
        <v>10.242000000000001</v>
      </c>
      <c r="AL23">
        <f t="shared" si="26"/>
        <v>13.821999999999999</v>
      </c>
      <c r="AM23">
        <f t="shared" si="27"/>
        <v>10.742000000000001</v>
      </c>
      <c r="AO23">
        <f t="shared" si="28"/>
        <v>15.84</v>
      </c>
      <c r="AP23">
        <f t="shared" si="29"/>
        <v>7.4980000000000002</v>
      </c>
      <c r="AQ23">
        <f t="shared" si="30"/>
        <v>12.196</v>
      </c>
      <c r="AR23">
        <f t="shared" si="31"/>
        <v>9.854000000000001</v>
      </c>
    </row>
    <row r="24" spans="1:44">
      <c r="A24">
        <v>23</v>
      </c>
      <c r="B24">
        <v>0.22917462765314361</v>
      </c>
      <c r="C24">
        <v>0.22836710571390959</v>
      </c>
      <c r="D24">
        <v>0.21639071636915189</v>
      </c>
      <c r="E24">
        <v>0.22820129802696559</v>
      </c>
      <c r="F24">
        <v>0.22936118574024209</v>
      </c>
      <c r="G24">
        <v>0.22945492088195216</v>
      </c>
      <c r="I24">
        <f t="shared" si="4"/>
        <v>0.22917462765314361</v>
      </c>
      <c r="J24">
        <f t="shared" si="5"/>
        <v>0.22836710571390959</v>
      </c>
      <c r="K24">
        <f t="shared" si="6"/>
        <v>0.21639071636915189</v>
      </c>
      <c r="L24">
        <f t="shared" si="7"/>
        <v>0.22820129802696559</v>
      </c>
      <c r="M24">
        <f t="shared" si="8"/>
        <v>0.22936118574024209</v>
      </c>
      <c r="N24">
        <f t="shared" si="9"/>
        <v>0.22945492088195216</v>
      </c>
      <c r="P24">
        <v>24</v>
      </c>
      <c r="Q24">
        <v>42.000000000000007</v>
      </c>
      <c r="R24">
        <v>54.500000000000007</v>
      </c>
      <c r="S24">
        <v>38.800000000000011</v>
      </c>
      <c r="T24">
        <v>1.2999999999999972</v>
      </c>
      <c r="U24">
        <v>30.600000000000009</v>
      </c>
      <c r="V24">
        <v>56.400000000000006</v>
      </c>
      <c r="X24">
        <v>5.3419999999999996</v>
      </c>
      <c r="Y24">
        <v>6.7179999999999991</v>
      </c>
      <c r="Z24">
        <v>7.4009999999999998</v>
      </c>
      <c r="AA24">
        <v>4.8410000000000002</v>
      </c>
      <c r="AB24">
        <v>0</v>
      </c>
      <c r="AC24">
        <v>7.879999999999999</v>
      </c>
      <c r="AD24">
        <v>4.2399999999999993</v>
      </c>
      <c r="AE24">
        <v>5.0299999999999994</v>
      </c>
      <c r="AF24">
        <v>5.1670000000000007</v>
      </c>
      <c r="AG24">
        <v>107</v>
      </c>
      <c r="AJ24">
        <f t="shared" si="24"/>
        <v>21.367999999999999</v>
      </c>
      <c r="AK24">
        <f t="shared" si="25"/>
        <v>26.871999999999996</v>
      </c>
      <c r="AL24">
        <f t="shared" si="26"/>
        <v>29.603999999999999</v>
      </c>
      <c r="AM24">
        <f t="shared" si="27"/>
        <v>19.364000000000001</v>
      </c>
      <c r="AO24">
        <f t="shared" si="28"/>
        <v>31.519999999999996</v>
      </c>
      <c r="AP24">
        <f t="shared" si="29"/>
        <v>16.959999999999997</v>
      </c>
      <c r="AQ24">
        <f t="shared" si="30"/>
        <v>20.119999999999997</v>
      </c>
      <c r="AR24">
        <f t="shared" si="31"/>
        <v>20.668000000000003</v>
      </c>
    </row>
    <row r="25" spans="1:44">
      <c r="A25">
        <v>24</v>
      </c>
      <c r="B25">
        <v>0.20902761745769641</v>
      </c>
      <c r="C25">
        <v>0.20981843623137139</v>
      </c>
      <c r="D25">
        <v>0.208107361413324</v>
      </c>
      <c r="E25">
        <v>0.21112226830691569</v>
      </c>
      <c r="F25">
        <v>0.21099944325186343</v>
      </c>
      <c r="G25">
        <v>0.21111418611344793</v>
      </c>
      <c r="I25">
        <f t="shared" si="4"/>
        <v>0.20902761745769641</v>
      </c>
      <c r="J25">
        <f t="shared" si="5"/>
        <v>0.20981843623137139</v>
      </c>
      <c r="K25">
        <f t="shared" si="6"/>
        <v>0.208107361413324</v>
      </c>
      <c r="L25">
        <f t="shared" si="7"/>
        <v>0.21112226830691569</v>
      </c>
      <c r="M25">
        <f t="shared" si="8"/>
        <v>0.21099944325186343</v>
      </c>
      <c r="N25">
        <f t="shared" si="9"/>
        <v>0.21111418611344793</v>
      </c>
      <c r="P25">
        <v>25</v>
      </c>
      <c r="Q25">
        <v>40.200000000000003</v>
      </c>
      <c r="R25">
        <v>49.5</v>
      </c>
      <c r="S25">
        <v>40.300000000000004</v>
      </c>
      <c r="T25">
        <v>0.5</v>
      </c>
      <c r="U25">
        <v>30.1</v>
      </c>
      <c r="V25">
        <v>52.2</v>
      </c>
      <c r="X25">
        <v>4.6350000000000007</v>
      </c>
      <c r="Y25">
        <v>4.1349999999999998</v>
      </c>
      <c r="Z25">
        <v>5.7769999999999992</v>
      </c>
      <c r="AA25">
        <v>6.011000000000001</v>
      </c>
      <c r="AB25">
        <v>0</v>
      </c>
      <c r="AC25">
        <v>6.6770000000000005</v>
      </c>
      <c r="AD25">
        <v>4.8419999999999996</v>
      </c>
      <c r="AE25">
        <v>3.8430000000000004</v>
      </c>
      <c r="AF25">
        <v>3.7439999999999993</v>
      </c>
      <c r="AG25">
        <v>113</v>
      </c>
      <c r="AJ25">
        <f t="shared" si="24"/>
        <v>30.127500000000005</v>
      </c>
      <c r="AK25">
        <f t="shared" si="25"/>
        <v>26.877499999999998</v>
      </c>
      <c r="AL25">
        <f t="shared" si="26"/>
        <v>37.550499999999992</v>
      </c>
      <c r="AM25">
        <f t="shared" si="27"/>
        <v>39.071500000000007</v>
      </c>
      <c r="AO25">
        <f t="shared" si="28"/>
        <v>43.400500000000001</v>
      </c>
      <c r="AP25">
        <f t="shared" si="29"/>
        <v>31.472999999999999</v>
      </c>
      <c r="AQ25">
        <f t="shared" si="30"/>
        <v>24.979500000000002</v>
      </c>
      <c r="AR25">
        <f t="shared" si="31"/>
        <v>24.335999999999995</v>
      </c>
    </row>
    <row r="26" spans="1:44">
      <c r="A26">
        <v>25</v>
      </c>
      <c r="B26">
        <v>0.18008831554858795</v>
      </c>
      <c r="C26">
        <v>0.18010316119014688</v>
      </c>
      <c r="D26">
        <v>0.17385337975939893</v>
      </c>
      <c r="E26">
        <v>0.18241235410919759</v>
      </c>
      <c r="F26">
        <v>0.18034533797389701</v>
      </c>
      <c r="G26">
        <v>0.18089423404364333</v>
      </c>
      <c r="I26">
        <f t="shared" si="4"/>
        <v>0.18008831554858795</v>
      </c>
      <c r="J26">
        <f t="shared" si="5"/>
        <v>0.18010316119014688</v>
      </c>
      <c r="K26">
        <f t="shared" si="6"/>
        <v>0.17385337975939893</v>
      </c>
      <c r="L26">
        <f t="shared" si="7"/>
        <v>0.18241235410919759</v>
      </c>
      <c r="M26">
        <f t="shared" si="8"/>
        <v>0.18034533797389701</v>
      </c>
      <c r="N26">
        <f t="shared" si="9"/>
        <v>0.18089423404364333</v>
      </c>
      <c r="P26">
        <v>26</v>
      </c>
      <c r="Q26">
        <v>24.700000000000003</v>
      </c>
      <c r="R26">
        <v>29.4</v>
      </c>
      <c r="S26">
        <v>12.799999999999997</v>
      </c>
      <c r="T26">
        <v>2.4000000000000057</v>
      </c>
      <c r="U26">
        <v>24.4</v>
      </c>
      <c r="V26">
        <v>42.5</v>
      </c>
      <c r="X26">
        <v>0.92100000000000004</v>
      </c>
      <c r="Y26">
        <v>1.625</v>
      </c>
      <c r="Z26">
        <v>1.7050000000000001</v>
      </c>
      <c r="AA26">
        <v>3.8369999999999997</v>
      </c>
      <c r="AB26">
        <v>0</v>
      </c>
      <c r="AC26">
        <v>3.8849999999999998</v>
      </c>
      <c r="AD26">
        <v>2.3640000000000003</v>
      </c>
      <c r="AE26">
        <v>1.5429999999999999</v>
      </c>
      <c r="AF26">
        <v>1.5660999999999998</v>
      </c>
      <c r="AG26">
        <v>120</v>
      </c>
      <c r="AJ26">
        <f>X26*($AG26-$AG25)/2</f>
        <v>3.2235</v>
      </c>
      <c r="AK26">
        <f t="shared" ref="AK26:AR26" si="32">Y26*($AG26-$AG25)/2</f>
        <v>5.6875</v>
      </c>
      <c r="AL26">
        <f t="shared" si="32"/>
        <v>5.9675000000000002</v>
      </c>
      <c r="AM26">
        <f t="shared" si="32"/>
        <v>13.429499999999999</v>
      </c>
      <c r="AO26">
        <f t="shared" si="32"/>
        <v>13.5975</v>
      </c>
      <c r="AP26">
        <f t="shared" si="32"/>
        <v>8.2740000000000009</v>
      </c>
      <c r="AQ26">
        <f t="shared" si="32"/>
        <v>5.4005000000000001</v>
      </c>
      <c r="AR26">
        <f t="shared" si="32"/>
        <v>5.4813499999999991</v>
      </c>
    </row>
    <row r="27" spans="1:44">
      <c r="A27">
        <v>26</v>
      </c>
      <c r="B27">
        <v>0.20670495759675209</v>
      </c>
      <c r="C27">
        <v>0.20632318047554901</v>
      </c>
      <c r="D27">
        <v>0.19615454269524407</v>
      </c>
      <c r="E27">
        <v>0.20757266735279326</v>
      </c>
      <c r="F27">
        <v>0.20612375276969294</v>
      </c>
      <c r="G27">
        <v>0.2075089497296653</v>
      </c>
      <c r="I27">
        <f t="shared" si="4"/>
        <v>0.20670495759675209</v>
      </c>
      <c r="J27">
        <f t="shared" si="5"/>
        <v>0.20632318047554901</v>
      </c>
      <c r="K27">
        <f t="shared" si="6"/>
        <v>0.19615454269524407</v>
      </c>
      <c r="L27">
        <f t="shared" si="7"/>
        <v>0.20757266735279326</v>
      </c>
      <c r="M27">
        <f t="shared" si="8"/>
        <v>0.20612375276969294</v>
      </c>
      <c r="N27">
        <f t="shared" si="9"/>
        <v>0.2075089497296653</v>
      </c>
      <c r="P27">
        <v>27</v>
      </c>
      <c r="Q27">
        <v>6.7333333333333201</v>
      </c>
      <c r="R27">
        <v>14.833333333333321</v>
      </c>
      <c r="S27">
        <v>7.8333333333333286</v>
      </c>
      <c r="T27">
        <v>0.8333333333333286</v>
      </c>
      <c r="U27">
        <v>5.3333333333333286</v>
      </c>
      <c r="V27">
        <v>10.333333333333321</v>
      </c>
      <c r="AJ27">
        <f t="shared" ref="AJ27:AR27" si="33">SUM(AJ16:AJ26)</f>
        <v>123.01049399999999</v>
      </c>
      <c r="AK27">
        <f t="shared" si="33"/>
        <v>136.00301400000001</v>
      </c>
      <c r="AL27">
        <f t="shared" si="33"/>
        <v>154.38074599999999</v>
      </c>
      <c r="AM27">
        <f t="shared" si="33"/>
        <v>146.714833</v>
      </c>
      <c r="AN27">
        <f t="shared" si="33"/>
        <v>0</v>
      </c>
      <c r="AO27">
        <f t="shared" si="33"/>
        <v>211.173213</v>
      </c>
      <c r="AP27">
        <f t="shared" si="33"/>
        <v>144.11410899999998</v>
      </c>
      <c r="AQ27">
        <f t="shared" si="33"/>
        <v>122.573567</v>
      </c>
      <c r="AR27">
        <f t="shared" si="33"/>
        <v>112.36352600000001</v>
      </c>
    </row>
    <row r="28" spans="1:44">
      <c r="A28">
        <v>27</v>
      </c>
      <c r="B28">
        <v>0.22627607329613775</v>
      </c>
      <c r="C28">
        <v>0.22211169980326712</v>
      </c>
      <c r="D28">
        <v>0.21570442257717345</v>
      </c>
      <c r="E28">
        <v>0.22632498664461395</v>
      </c>
      <c r="F28">
        <v>0.22551704226239189</v>
      </c>
      <c r="G28">
        <v>0.2270006378826486</v>
      </c>
      <c r="I28">
        <f t="shared" si="4"/>
        <v>0.22627607329613775</v>
      </c>
      <c r="J28">
        <f t="shared" si="5"/>
        <v>0.22211169980326712</v>
      </c>
      <c r="K28">
        <f t="shared" si="6"/>
        <v>0.21570442257717345</v>
      </c>
      <c r="L28">
        <f t="shared" si="7"/>
        <v>0.22632498664461395</v>
      </c>
      <c r="M28">
        <f t="shared" si="8"/>
        <v>0.22551704226239189</v>
      </c>
      <c r="N28">
        <f t="shared" si="9"/>
        <v>0.2270006378826486</v>
      </c>
      <c r="P28">
        <v>28</v>
      </c>
      <c r="Q28">
        <v>8.6000000000000085</v>
      </c>
      <c r="R28">
        <v>4.2999999999999972</v>
      </c>
      <c r="S28">
        <v>0.29999999999999716</v>
      </c>
      <c r="T28">
        <v>2.2999999999999972</v>
      </c>
      <c r="U28">
        <v>3.3999999999999915</v>
      </c>
      <c r="V28">
        <v>7.2999999999999972</v>
      </c>
      <c r="AJ28">
        <f>AVERAGE(AJ27:AL27)</f>
        <v>137.79808466666665</v>
      </c>
      <c r="AK28">
        <f>STDEV(AJ27:AL27)</f>
        <v>15.761975975734172</v>
      </c>
      <c r="AM28">
        <f>AVERAGE(AM27,AO27)</f>
        <v>178.94402300000002</v>
      </c>
      <c r="AN28">
        <f>STDEV(AM27,AO27)</f>
        <v>45.578957602299305</v>
      </c>
      <c r="AP28">
        <f>AVERAGE(AP27:AR27)</f>
        <v>126.35040066666666</v>
      </c>
      <c r="AQ28">
        <f>STDEV(AP27:AR27)</f>
        <v>16.208739451888952</v>
      </c>
    </row>
    <row r="29" spans="1:44">
      <c r="A29">
        <v>28</v>
      </c>
      <c r="B29">
        <v>0.15468004759238432</v>
      </c>
      <c r="C29">
        <v>0.15532836736711608</v>
      </c>
      <c r="D29">
        <v>0.15339332344174969</v>
      </c>
      <c r="E29">
        <v>0.15431602473643322</v>
      </c>
      <c r="F29">
        <v>0.15346553579733249</v>
      </c>
      <c r="G29">
        <v>0.1546290439564843</v>
      </c>
      <c r="I29">
        <f t="shared" si="4"/>
        <v>0.15468004759238432</v>
      </c>
      <c r="J29">
        <f t="shared" si="5"/>
        <v>0.15532836736711608</v>
      </c>
      <c r="K29">
        <f t="shared" si="6"/>
        <v>0.15339332344174969</v>
      </c>
      <c r="L29">
        <f t="shared" si="7"/>
        <v>0.15431602473643322</v>
      </c>
      <c r="M29">
        <f t="shared" si="8"/>
        <v>0.15346553579733249</v>
      </c>
      <c r="N29">
        <f t="shared" si="9"/>
        <v>0.1546290439564843</v>
      </c>
      <c r="P29">
        <v>29</v>
      </c>
      <c r="Q29">
        <v>0.5</v>
      </c>
      <c r="R29">
        <v>2.1999999999999957</v>
      </c>
      <c r="S29">
        <v>3.6000000000000014</v>
      </c>
      <c r="T29">
        <v>1.3999999999999986</v>
      </c>
      <c r="U29">
        <v>2.6999999999999957</v>
      </c>
      <c r="V29">
        <v>13.699999999999996</v>
      </c>
    </row>
    <row r="30" spans="1:44">
      <c r="A30">
        <v>29</v>
      </c>
      <c r="B30">
        <v>0.14327191188453259</v>
      </c>
      <c r="C30">
        <v>0.13974201615128498</v>
      </c>
      <c r="D30">
        <v>0.13701894807322212</v>
      </c>
      <c r="E30">
        <v>0.14292216496212695</v>
      </c>
      <c r="F30">
        <v>0.14484408844336319</v>
      </c>
      <c r="G30">
        <v>0.14406329864926878</v>
      </c>
      <c r="I30">
        <f t="shared" si="4"/>
        <v>0.14327191188453259</v>
      </c>
      <c r="J30">
        <f t="shared" si="5"/>
        <v>0.13974201615128498</v>
      </c>
      <c r="K30">
        <f t="shared" si="6"/>
        <v>0.13701894807322212</v>
      </c>
      <c r="L30">
        <f t="shared" si="7"/>
        <v>0.14292216496212695</v>
      </c>
      <c r="M30">
        <f t="shared" si="8"/>
        <v>0.14484408844336319</v>
      </c>
      <c r="N30">
        <f t="shared" si="9"/>
        <v>0.14406329864926878</v>
      </c>
      <c r="P30">
        <v>30</v>
      </c>
      <c r="Q30">
        <v>17.766666666666666</v>
      </c>
      <c r="R30">
        <v>10.266666666666666</v>
      </c>
      <c r="S30">
        <v>11.666666666666671</v>
      </c>
      <c r="T30">
        <v>0.43333333333333712</v>
      </c>
      <c r="U30">
        <v>2.6666666666666714</v>
      </c>
      <c r="V30">
        <v>8.2666666666666657</v>
      </c>
    </row>
    <row r="31" spans="1:44">
      <c r="A31">
        <v>30</v>
      </c>
      <c r="B31">
        <v>0.18262076957954179</v>
      </c>
      <c r="C31">
        <v>0.19059053318708163</v>
      </c>
      <c r="D31">
        <v>0.18342951218932196</v>
      </c>
      <c r="E31">
        <v>0.19289591485060834</v>
      </c>
      <c r="F31">
        <v>0.19230979888554978</v>
      </c>
      <c r="G31">
        <v>0.1929039331336839</v>
      </c>
      <c r="I31">
        <f t="shared" si="4"/>
        <v>0.18262076957954179</v>
      </c>
      <c r="J31">
        <f t="shared" si="5"/>
        <v>0.19059053318708163</v>
      </c>
      <c r="K31">
        <f t="shared" si="6"/>
        <v>0.18342951218932196</v>
      </c>
      <c r="L31">
        <f t="shared" si="7"/>
        <v>0.19289591485060834</v>
      </c>
      <c r="M31">
        <f t="shared" si="8"/>
        <v>0.19230979888554978</v>
      </c>
      <c r="N31">
        <f t="shared" si="9"/>
        <v>0.1929039331336839</v>
      </c>
    </row>
    <row r="32" spans="1:44">
      <c r="A32">
        <v>31</v>
      </c>
      <c r="B32">
        <v>0.18548436714911126</v>
      </c>
      <c r="C32">
        <v>0.20063998640063541</v>
      </c>
      <c r="D32">
        <v>0.18961805290578188</v>
      </c>
      <c r="E32">
        <v>0.18709909222739093</v>
      </c>
      <c r="F32">
        <v>0.20382965088540861</v>
      </c>
      <c r="G32">
        <v>0.20671142221271172</v>
      </c>
      <c r="I32">
        <f t="shared" si="4"/>
        <v>0.18548436714911126</v>
      </c>
      <c r="J32">
        <f t="shared" si="5"/>
        <v>0.20063998640063541</v>
      </c>
      <c r="K32">
        <f t="shared" si="6"/>
        <v>0.18961805290578188</v>
      </c>
      <c r="L32">
        <f t="shared" si="7"/>
        <v>0.18709909222739093</v>
      </c>
      <c r="M32">
        <f t="shared" si="8"/>
        <v>0.20382965088540861</v>
      </c>
      <c r="N32">
        <f t="shared" si="9"/>
        <v>0.20671142221271172</v>
      </c>
    </row>
    <row r="33" spans="1:14">
      <c r="A33">
        <v>32</v>
      </c>
      <c r="B33">
        <v>0.14486741179659302</v>
      </c>
      <c r="C33">
        <v>0.16012256881886908</v>
      </c>
      <c r="D33">
        <v>0.14777861964817177</v>
      </c>
      <c r="E33">
        <v>0.1626995708910374</v>
      </c>
      <c r="F33">
        <v>0.16362534656805139</v>
      </c>
      <c r="G33">
        <v>0.17996620575285582</v>
      </c>
      <c r="I33">
        <f t="shared" si="4"/>
        <v>0.14486741179659302</v>
      </c>
      <c r="J33">
        <f t="shared" si="5"/>
        <v>0.16012256881886908</v>
      </c>
      <c r="K33">
        <f t="shared" si="6"/>
        <v>0.14777861964817177</v>
      </c>
      <c r="L33">
        <f t="shared" si="7"/>
        <v>0.1626995708910374</v>
      </c>
      <c r="M33">
        <f t="shared" si="8"/>
        <v>0.16362534656805139</v>
      </c>
      <c r="N33">
        <f t="shared" si="9"/>
        <v>0.17996620575285582</v>
      </c>
    </row>
    <row r="34" spans="1:14">
      <c r="A34">
        <v>33</v>
      </c>
      <c r="B34">
        <v>0.14956670527309346</v>
      </c>
      <c r="C34">
        <v>0.16867396278276656</v>
      </c>
      <c r="D34">
        <v>0.13635032913664907</v>
      </c>
      <c r="E34">
        <v>0.13854048328761279</v>
      </c>
      <c r="F34">
        <v>0.19918737110495377</v>
      </c>
      <c r="G34">
        <v>0.19217265103967804</v>
      </c>
      <c r="I34">
        <f t="shared" si="4"/>
        <v>0.14956670527309346</v>
      </c>
      <c r="J34">
        <f t="shared" si="5"/>
        <v>0.16867396278276656</v>
      </c>
      <c r="K34">
        <f t="shared" si="6"/>
        <v>0.13635032913664907</v>
      </c>
      <c r="L34">
        <f t="shared" si="7"/>
        <v>0.13854048328761279</v>
      </c>
      <c r="M34">
        <f t="shared" si="8"/>
        <v>0.19918737110495377</v>
      </c>
      <c r="N34">
        <f t="shared" si="9"/>
        <v>0.19217265103967804</v>
      </c>
    </row>
    <row r="35" spans="1:14">
      <c r="A35">
        <v>34</v>
      </c>
      <c r="B35">
        <v>0.15663468969263905</v>
      </c>
      <c r="C35">
        <v>0.18383060506294721</v>
      </c>
      <c r="D35">
        <v>0.16839551226722471</v>
      </c>
      <c r="E35">
        <v>0.15812989768129554</v>
      </c>
      <c r="F35">
        <v>0.16113732801447461</v>
      </c>
      <c r="G35">
        <v>0.2060417817671949</v>
      </c>
      <c r="I35">
        <f t="shared" si="4"/>
        <v>0.15663468969263905</v>
      </c>
      <c r="J35">
        <f t="shared" si="5"/>
        <v>0.18383060506294721</v>
      </c>
      <c r="K35">
        <f t="shared" si="6"/>
        <v>0.16839551226722471</v>
      </c>
      <c r="L35">
        <f t="shared" si="7"/>
        <v>0.15812989768129554</v>
      </c>
      <c r="M35">
        <f t="shared" si="8"/>
        <v>0.16113732801447461</v>
      </c>
      <c r="N35">
        <f t="shared" si="9"/>
        <v>0.2060417817671949</v>
      </c>
    </row>
    <row r="36" spans="1:14">
      <c r="A36">
        <v>35</v>
      </c>
      <c r="B36">
        <v>1.1558463166418398E-3</v>
      </c>
      <c r="C36">
        <v>2.9480296236737424E-2</v>
      </c>
      <c r="D36">
        <v>3.6727750834980158E-2</v>
      </c>
      <c r="E36">
        <v>5.7766593135196526E-2</v>
      </c>
      <c r="F36">
        <v>8.8560407490920368E-2</v>
      </c>
      <c r="G36">
        <v>0.11239171264805628</v>
      </c>
      <c r="I36">
        <f t="shared" si="4"/>
        <v>1.1558463166418398E-3</v>
      </c>
      <c r="J36">
        <f t="shared" si="5"/>
        <v>2.9480296236737424E-2</v>
      </c>
      <c r="K36">
        <f t="shared" si="6"/>
        <v>3.6727750834980158E-2</v>
      </c>
      <c r="L36">
        <f t="shared" si="7"/>
        <v>5.7766593135196526E-2</v>
      </c>
      <c r="M36">
        <f t="shared" si="8"/>
        <v>8.8560407490920368E-2</v>
      </c>
      <c r="N36">
        <f t="shared" si="9"/>
        <v>0.11239171264805628</v>
      </c>
    </row>
    <row r="37" spans="1:14">
      <c r="A37">
        <v>36</v>
      </c>
      <c r="B37">
        <v>2.9281656062247724E-2</v>
      </c>
      <c r="C37">
        <v>3.2458033000762582E-2</v>
      </c>
      <c r="D37">
        <v>2.0792936165381276E-2</v>
      </c>
      <c r="E37">
        <v>4.747586401235343E-2</v>
      </c>
      <c r="F37">
        <v>5.9848597522556501E-2</v>
      </c>
      <c r="G37">
        <v>7.8498939534271978E-2</v>
      </c>
      <c r="I37">
        <f t="shared" si="4"/>
        <v>2.9281656062247724E-2</v>
      </c>
      <c r="J37">
        <f t="shared" si="5"/>
        <v>3.2458033000762582E-2</v>
      </c>
      <c r="K37">
        <f t="shared" si="6"/>
        <v>2.0792936165381276E-2</v>
      </c>
      <c r="L37">
        <f t="shared" si="7"/>
        <v>4.747586401235343E-2</v>
      </c>
      <c r="M37">
        <f t="shared" si="8"/>
        <v>5.9848597522556501E-2</v>
      </c>
      <c r="N37">
        <f t="shared" si="9"/>
        <v>7.8498939534271978E-2</v>
      </c>
    </row>
    <row r="38" spans="1:14">
      <c r="A38">
        <v>37</v>
      </c>
      <c r="B38">
        <v>0.11577052364820697</v>
      </c>
      <c r="C38">
        <v>8.2254820028194356E-2</v>
      </c>
      <c r="D38">
        <v>0.12680413679270497</v>
      </c>
      <c r="E38">
        <v>7.1941880691666474E-2</v>
      </c>
      <c r="F38">
        <v>9.9481267368964371E-2</v>
      </c>
      <c r="G38">
        <v>7.6017105264602342E-2</v>
      </c>
      <c r="I38">
        <f t="shared" ref="I38:N38" si="34">B38*($A38-$A37)/2</f>
        <v>5.7885261824103487E-2</v>
      </c>
      <c r="J38">
        <f t="shared" si="34"/>
        <v>4.1127410014097178E-2</v>
      </c>
      <c r="K38">
        <f t="shared" si="34"/>
        <v>6.3402068396352484E-2</v>
      </c>
      <c r="L38">
        <f t="shared" si="34"/>
        <v>3.5970940345833237E-2</v>
      </c>
      <c r="M38">
        <f t="shared" si="34"/>
        <v>4.9740633684482186E-2</v>
      </c>
      <c r="N38">
        <f t="shared" si="34"/>
        <v>3.8008552632301171E-2</v>
      </c>
    </row>
    <row r="39" spans="1:14">
      <c r="I39" t="s">
        <v>27</v>
      </c>
      <c r="L39" t="s">
        <v>20</v>
      </c>
    </row>
    <row r="40" spans="1:14">
      <c r="I40">
        <f t="shared" ref="I40:N40" si="35">SUM(I1:I39)</f>
        <v>4.1740857041245922</v>
      </c>
      <c r="J40">
        <f t="shared" si="35"/>
        <v>4.2423075967162376</v>
      </c>
      <c r="K40">
        <f t="shared" si="35"/>
        <v>4.2457583076740075</v>
      </c>
      <c r="L40">
        <f t="shared" si="35"/>
        <v>4.3373932330809346</v>
      </c>
      <c r="M40">
        <f t="shared" si="35"/>
        <v>4.3988990123518423</v>
      </c>
      <c r="N40">
        <f t="shared" si="35"/>
        <v>4.601964403815038</v>
      </c>
    </row>
    <row r="41" spans="1:14">
      <c r="H41" t="s">
        <v>76</v>
      </c>
      <c r="I41">
        <f>AVERAGE(I40:K40)</f>
        <v>4.2207172028382791</v>
      </c>
      <c r="J41">
        <f>STDEV(I40:K40)</f>
        <v>4.0420902460756046E-2</v>
      </c>
      <c r="K41" t="s">
        <v>76</v>
      </c>
      <c r="L41">
        <f>AVERAGE(L40:N40)</f>
        <v>4.4460855497492711</v>
      </c>
      <c r="M41">
        <f>STDEV(L40:N40)</f>
        <v>0.13845361345798371</v>
      </c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46"/>
  <sheetViews>
    <sheetView topLeftCell="AD1" zoomScale="85" zoomScaleNormal="85" zoomScalePageLayoutView="85" workbookViewId="0">
      <selection activeCell="AQ1" sqref="AQ1"/>
    </sheetView>
  </sheetViews>
  <sheetFormatPr baseColWidth="10" defaultColWidth="8.83203125" defaultRowHeight="14" x14ac:dyDescent="0"/>
  <cols>
    <col min="20" max="20" width="11" bestFit="1" customWidth="1"/>
  </cols>
  <sheetData>
    <row r="1" spans="1:40">
      <c r="A1">
        <v>1</v>
      </c>
      <c r="B1">
        <v>40.4</v>
      </c>
      <c r="C1">
        <v>40.299999999999997</v>
      </c>
      <c r="D1">
        <v>30.4</v>
      </c>
      <c r="E1">
        <v>38.700000000000003</v>
      </c>
      <c r="G1">
        <v>28</v>
      </c>
      <c r="H1">
        <v>21.700000000000003</v>
      </c>
      <c r="I1">
        <v>16</v>
      </c>
      <c r="J1">
        <v>15.600000000000001</v>
      </c>
      <c r="L1">
        <f>B1*A2-A1/2</f>
        <v>80.3</v>
      </c>
      <c r="M1">
        <f>C1*$A$2-$A$1/2</f>
        <v>80.099999999999994</v>
      </c>
      <c r="N1">
        <f>D1*$A$2-$A$1/2</f>
        <v>60.3</v>
      </c>
      <c r="O1">
        <f>E1*$A$2-$A$1/2</f>
        <v>76.900000000000006</v>
      </c>
      <c r="Q1">
        <f>G1*$A$2-$A$1/2</f>
        <v>55.5</v>
      </c>
      <c r="R1">
        <f>H1*$A$2-$A$1/2</f>
        <v>42.900000000000006</v>
      </c>
      <c r="S1">
        <f>I1*$A$2-$A$1/2</f>
        <v>31.5</v>
      </c>
      <c r="T1">
        <f>J1*$A$2-$A$1/2</f>
        <v>30.700000000000003</v>
      </c>
      <c r="U1">
        <v>1</v>
      </c>
      <c r="V1">
        <v>0.39000000000000057</v>
      </c>
      <c r="W1">
        <v>0.21999999999999975</v>
      </c>
      <c r="X1">
        <v>0.12999999999999989</v>
      </c>
      <c r="Y1">
        <v>0.41999999999999993</v>
      </c>
      <c r="AA1">
        <v>0.37000000000000011</v>
      </c>
      <c r="AB1">
        <v>0.23000000000000043</v>
      </c>
      <c r="AC1">
        <v>0.23000000000000043</v>
      </c>
      <c r="AD1">
        <v>0.20999999999999996</v>
      </c>
      <c r="AF1">
        <f>V1*($U$2-$U$1)/2</f>
        <v>0.19500000000000028</v>
      </c>
      <c r="AG1">
        <f>W1*($U$2-$U$1)/2</f>
        <v>0.10999999999999988</v>
      </c>
      <c r="AH1">
        <f t="shared" ref="AH1:AN1" si="0">X1*($U$2-$U$1)/2</f>
        <v>6.4999999999999947E-2</v>
      </c>
      <c r="AI1">
        <f t="shared" si="0"/>
        <v>0.20999999999999996</v>
      </c>
      <c r="AK1">
        <f t="shared" si="0"/>
        <v>0.18500000000000005</v>
      </c>
      <c r="AL1">
        <f t="shared" si="0"/>
        <v>0.11500000000000021</v>
      </c>
      <c r="AM1">
        <f t="shared" si="0"/>
        <v>0.11500000000000021</v>
      </c>
      <c r="AN1">
        <f t="shared" si="0"/>
        <v>0.10499999999999998</v>
      </c>
    </row>
    <row r="2" spans="1:40">
      <c r="A2">
        <v>2</v>
      </c>
      <c r="B2">
        <v>19.100000000000001</v>
      </c>
      <c r="C2">
        <v>5.5999999999999943</v>
      </c>
      <c r="D2">
        <v>0.20000000000000284</v>
      </c>
      <c r="E2">
        <v>30.700000000000003</v>
      </c>
      <c r="G2">
        <v>25.4</v>
      </c>
      <c r="H2">
        <v>1.0999999999999943</v>
      </c>
      <c r="I2">
        <v>7.8999999999999986</v>
      </c>
      <c r="J2">
        <v>13.100000000000001</v>
      </c>
      <c r="L2">
        <f t="shared" ref="L2:L22" si="1">B2*A3-$A$1/2</f>
        <v>56.800000000000004</v>
      </c>
      <c r="M2">
        <f t="shared" ref="M2:M9" si="2">C2*A3-$A$1/2</f>
        <v>16.299999999999983</v>
      </c>
      <c r="N2">
        <f t="shared" ref="N2:N9" si="3">D2*A3-$A$1/2</f>
        <v>0.10000000000000853</v>
      </c>
      <c r="O2">
        <f t="shared" ref="O2:O25" si="4">E2*A3-$A$1/2</f>
        <v>91.600000000000009</v>
      </c>
      <c r="Q2">
        <f t="shared" ref="Q2:Q25" si="5">G2*A3-$A$1/2</f>
        <v>75.699999999999989</v>
      </c>
      <c r="R2">
        <f t="shared" ref="R2:R9" si="6">H2*A3-$A$1/2</f>
        <v>2.7999999999999829</v>
      </c>
      <c r="S2">
        <f t="shared" ref="S2:S21" si="7">I2*A3-$A$1/2</f>
        <v>23.199999999999996</v>
      </c>
      <c r="T2">
        <f t="shared" ref="T2:T19" si="8">J2*A3-$A$1/2</f>
        <v>38.800000000000004</v>
      </c>
      <c r="U2">
        <v>2</v>
      </c>
      <c r="AF2">
        <f>V2*($U$3-$U$1)</f>
        <v>0</v>
      </c>
      <c r="AG2">
        <f>W2*(U3-$U$1)</f>
        <v>0</v>
      </c>
      <c r="AH2">
        <f>X2*(U3-$U$1)</f>
        <v>0</v>
      </c>
      <c r="AI2">
        <f>Y2*(U3-$U$1)</f>
        <v>0</v>
      </c>
      <c r="AK2">
        <f>AA2*(U3-$U$1)</f>
        <v>0</v>
      </c>
      <c r="AL2">
        <f>AB2*(U3-$U$1)</f>
        <v>0</v>
      </c>
      <c r="AM2">
        <f>AC2*(U3-$U$1)</f>
        <v>0</v>
      </c>
      <c r="AN2">
        <f>AD2*(U3-$U$1)</f>
        <v>0</v>
      </c>
    </row>
    <row r="3" spans="1:40">
      <c r="A3">
        <v>3</v>
      </c>
      <c r="B3">
        <v>5.7000000000000028</v>
      </c>
      <c r="C3">
        <v>3</v>
      </c>
      <c r="D3">
        <v>1.5999999999999943</v>
      </c>
      <c r="E3">
        <v>31.799999999999997</v>
      </c>
      <c r="G3">
        <v>22.200000000000003</v>
      </c>
      <c r="H3">
        <v>11.799999999999997</v>
      </c>
      <c r="I3">
        <v>5.7000000000000028</v>
      </c>
      <c r="J3">
        <v>9.9999999999994316E-2</v>
      </c>
      <c r="L3">
        <f t="shared" si="1"/>
        <v>22.300000000000011</v>
      </c>
      <c r="M3">
        <f t="shared" si="2"/>
        <v>11.5</v>
      </c>
      <c r="N3">
        <f t="shared" si="3"/>
        <v>5.8999999999999773</v>
      </c>
      <c r="O3">
        <f t="shared" si="4"/>
        <v>126.69999999999999</v>
      </c>
      <c r="Q3">
        <f t="shared" si="5"/>
        <v>88.300000000000011</v>
      </c>
      <c r="R3">
        <f t="shared" si="6"/>
        <v>46.699999999999989</v>
      </c>
      <c r="S3">
        <f t="shared" si="7"/>
        <v>22.300000000000011</v>
      </c>
      <c r="T3">
        <f t="shared" si="8"/>
        <v>-0.10000000000002274</v>
      </c>
      <c r="U3">
        <v>3</v>
      </c>
      <c r="AF3">
        <f>V3*(U4-$U$1)</f>
        <v>0</v>
      </c>
      <c r="AG3">
        <f t="shared" ref="AG3:AG22" si="9">W3*(U4-$U$1)</f>
        <v>0</v>
      </c>
      <c r="AH3">
        <f t="shared" ref="AH3:AH22" si="10">X3*(U4-$U$1)</f>
        <v>0</v>
      </c>
      <c r="AI3">
        <f t="shared" ref="AI3:AI24" si="11">Y3*(U4-$U$1)</f>
        <v>0</v>
      </c>
      <c r="AK3">
        <f t="shared" ref="AK3:AK22" si="12">AA3*(U4-$U$1)</f>
        <v>0</v>
      </c>
      <c r="AL3">
        <f t="shared" ref="AL3:AL19" si="13">AB3*(U4-$U$1)</f>
        <v>0</v>
      </c>
      <c r="AM3">
        <f t="shared" ref="AM3:AM22" si="14">AC3*(U4-$U$1)</f>
        <v>0</v>
      </c>
      <c r="AN3">
        <f t="shared" ref="AN3:AN14" si="15">AD3*(U4-$U$1)</f>
        <v>0</v>
      </c>
    </row>
    <row r="4" spans="1:40">
      <c r="A4">
        <v>4</v>
      </c>
      <c r="B4">
        <v>9.6000000000000014</v>
      </c>
      <c r="C4">
        <v>5</v>
      </c>
      <c r="D4">
        <v>9.2999999999999972</v>
      </c>
      <c r="E4">
        <v>29.799999999999997</v>
      </c>
      <c r="G4">
        <v>19.200000000000003</v>
      </c>
      <c r="H4">
        <v>5</v>
      </c>
      <c r="I4">
        <v>8.3999999999999986</v>
      </c>
      <c r="J4">
        <v>13.700000000000003</v>
      </c>
      <c r="L4">
        <f t="shared" si="1"/>
        <v>47.500000000000007</v>
      </c>
      <c r="M4">
        <f t="shared" si="2"/>
        <v>24.5</v>
      </c>
      <c r="N4">
        <f t="shared" si="3"/>
        <v>45.999999999999986</v>
      </c>
      <c r="O4">
        <f t="shared" si="4"/>
        <v>148.5</v>
      </c>
      <c r="Q4">
        <f t="shared" si="5"/>
        <v>95.500000000000014</v>
      </c>
      <c r="R4">
        <f t="shared" si="6"/>
        <v>24.5</v>
      </c>
      <c r="S4">
        <f t="shared" si="7"/>
        <v>41.499999999999993</v>
      </c>
      <c r="T4">
        <f t="shared" si="8"/>
        <v>68.000000000000014</v>
      </c>
      <c r="U4">
        <v>4</v>
      </c>
      <c r="AF4">
        <f>V4*(U5-$U$1)</f>
        <v>0</v>
      </c>
      <c r="AG4">
        <f t="shared" si="9"/>
        <v>0</v>
      </c>
      <c r="AH4">
        <f t="shared" si="10"/>
        <v>0</v>
      </c>
      <c r="AI4">
        <f t="shared" si="11"/>
        <v>0</v>
      </c>
      <c r="AK4">
        <f t="shared" si="12"/>
        <v>0</v>
      </c>
      <c r="AL4">
        <f t="shared" si="13"/>
        <v>0</v>
      </c>
      <c r="AM4">
        <f t="shared" si="14"/>
        <v>0</v>
      </c>
      <c r="AN4">
        <f t="shared" si="15"/>
        <v>0</v>
      </c>
    </row>
    <row r="5" spans="1:40">
      <c r="A5">
        <v>5</v>
      </c>
      <c r="B5">
        <v>65.2</v>
      </c>
      <c r="C5">
        <v>43.3</v>
      </c>
      <c r="D5">
        <v>55.8</v>
      </c>
      <c r="E5">
        <v>51</v>
      </c>
      <c r="G5">
        <v>70</v>
      </c>
      <c r="H5">
        <v>58.5</v>
      </c>
      <c r="I5">
        <v>22.5</v>
      </c>
      <c r="J5">
        <v>16.799999999999997</v>
      </c>
      <c r="L5">
        <f t="shared" si="1"/>
        <v>390.70000000000005</v>
      </c>
      <c r="M5">
        <f t="shared" si="2"/>
        <v>259.29999999999995</v>
      </c>
      <c r="N5">
        <f t="shared" si="3"/>
        <v>334.29999999999995</v>
      </c>
      <c r="O5">
        <f t="shared" si="4"/>
        <v>305.5</v>
      </c>
      <c r="Q5">
        <f t="shared" si="5"/>
        <v>419.5</v>
      </c>
      <c r="R5">
        <f t="shared" si="6"/>
        <v>350.5</v>
      </c>
      <c r="S5">
        <f t="shared" si="7"/>
        <v>134.5</v>
      </c>
      <c r="T5">
        <f t="shared" si="8"/>
        <v>100.29999999999998</v>
      </c>
      <c r="U5">
        <v>5</v>
      </c>
      <c r="V5">
        <v>1.2400000000000002</v>
      </c>
      <c r="W5">
        <v>1.1200000000000001</v>
      </c>
      <c r="X5">
        <v>0.87999999999999989</v>
      </c>
      <c r="Y5">
        <v>1.0300000000000002</v>
      </c>
      <c r="AA5">
        <v>1.17</v>
      </c>
      <c r="AB5">
        <v>0.50999999999999979</v>
      </c>
      <c r="AC5">
        <v>0.64000000000000057</v>
      </c>
      <c r="AD5">
        <v>0.10000000000000053</v>
      </c>
      <c r="AF5">
        <f>V5*(U6-$U$1)</f>
        <v>6.2000000000000011</v>
      </c>
      <c r="AG5">
        <f t="shared" si="9"/>
        <v>5.6000000000000005</v>
      </c>
      <c r="AH5">
        <f t="shared" si="10"/>
        <v>4.3999999999999995</v>
      </c>
      <c r="AI5">
        <f t="shared" si="11"/>
        <v>5.1500000000000012</v>
      </c>
      <c r="AK5">
        <f t="shared" si="12"/>
        <v>5.85</v>
      </c>
      <c r="AL5">
        <f t="shared" si="13"/>
        <v>2.5499999999999989</v>
      </c>
      <c r="AM5">
        <f t="shared" si="14"/>
        <v>3.2000000000000028</v>
      </c>
      <c r="AN5">
        <f t="shared" si="15"/>
        <v>0.50000000000000266</v>
      </c>
    </row>
    <row r="6" spans="1:40">
      <c r="A6">
        <v>6</v>
      </c>
      <c r="B6">
        <v>49.4</v>
      </c>
      <c r="C6">
        <v>45.6</v>
      </c>
      <c r="D6">
        <v>40.700000000000003</v>
      </c>
      <c r="E6">
        <v>25.200000000000003</v>
      </c>
      <c r="G6">
        <v>70</v>
      </c>
      <c r="H6">
        <v>40.200000000000003</v>
      </c>
      <c r="I6">
        <v>54.5</v>
      </c>
      <c r="J6">
        <v>56.4</v>
      </c>
      <c r="L6">
        <f t="shared" si="1"/>
        <v>345.3</v>
      </c>
      <c r="M6">
        <f t="shared" si="2"/>
        <v>318.7</v>
      </c>
      <c r="N6">
        <f t="shared" si="3"/>
        <v>284.40000000000003</v>
      </c>
      <c r="O6">
        <f t="shared" si="4"/>
        <v>175.90000000000003</v>
      </c>
      <c r="Q6">
        <f t="shared" si="5"/>
        <v>489.5</v>
      </c>
      <c r="R6">
        <f t="shared" si="6"/>
        <v>280.90000000000003</v>
      </c>
      <c r="S6">
        <f t="shared" si="7"/>
        <v>381</v>
      </c>
      <c r="T6">
        <f t="shared" si="8"/>
        <v>394.3</v>
      </c>
      <c r="U6">
        <v>6</v>
      </c>
      <c r="AF6">
        <f>V6*(U7-$U$1)</f>
        <v>0</v>
      </c>
      <c r="AG6">
        <f t="shared" si="9"/>
        <v>0</v>
      </c>
      <c r="AH6">
        <f t="shared" si="10"/>
        <v>0</v>
      </c>
      <c r="AI6">
        <f t="shared" si="11"/>
        <v>0</v>
      </c>
      <c r="AK6">
        <f t="shared" si="12"/>
        <v>0</v>
      </c>
      <c r="AL6">
        <f t="shared" si="13"/>
        <v>0</v>
      </c>
      <c r="AM6">
        <f t="shared" si="14"/>
        <v>0</v>
      </c>
      <c r="AN6">
        <f t="shared" si="15"/>
        <v>0</v>
      </c>
    </row>
    <row r="7" spans="1:40">
      <c r="A7">
        <v>7</v>
      </c>
      <c r="B7">
        <v>37.5</v>
      </c>
      <c r="C7">
        <v>59.8</v>
      </c>
      <c r="D7">
        <v>68.900000000000006</v>
      </c>
      <c r="E7">
        <v>66.8</v>
      </c>
      <c r="G7">
        <v>70</v>
      </c>
      <c r="H7">
        <v>70</v>
      </c>
      <c r="I7">
        <v>70</v>
      </c>
      <c r="J7">
        <v>70</v>
      </c>
      <c r="L7">
        <f t="shared" si="1"/>
        <v>299.5</v>
      </c>
      <c r="M7">
        <f t="shared" si="2"/>
        <v>477.9</v>
      </c>
      <c r="N7">
        <f t="shared" si="3"/>
        <v>550.70000000000005</v>
      </c>
      <c r="O7">
        <f t="shared" si="4"/>
        <v>533.9</v>
      </c>
      <c r="Q7">
        <f t="shared" si="5"/>
        <v>559.5</v>
      </c>
      <c r="R7">
        <f t="shared" si="6"/>
        <v>559.5</v>
      </c>
      <c r="S7">
        <f t="shared" si="7"/>
        <v>559.5</v>
      </c>
      <c r="T7">
        <f t="shared" si="8"/>
        <v>559.5</v>
      </c>
      <c r="U7">
        <v>7</v>
      </c>
      <c r="V7">
        <v>0.12000000000000011</v>
      </c>
      <c r="W7">
        <v>0.39000000000000057</v>
      </c>
      <c r="X7">
        <v>0</v>
      </c>
      <c r="Y7">
        <v>0.89000000000000057</v>
      </c>
      <c r="Z7">
        <v>0</v>
      </c>
      <c r="AA7">
        <v>0.82000000000000028</v>
      </c>
      <c r="AB7">
        <v>3.0000000000000249E-2</v>
      </c>
      <c r="AC7">
        <v>8.9999999999999858E-2</v>
      </c>
      <c r="AD7">
        <v>8.0000000000000071E-2</v>
      </c>
      <c r="AF7">
        <f>V7*(U7-U6)/2</f>
        <v>6.0000000000000053E-2</v>
      </c>
      <c r="AG7">
        <f t="shared" si="9"/>
        <v>2.730000000000004</v>
      </c>
      <c r="AH7">
        <f t="shared" si="10"/>
        <v>0</v>
      </c>
      <c r="AI7">
        <f t="shared" si="11"/>
        <v>6.230000000000004</v>
      </c>
      <c r="AK7">
        <f t="shared" si="12"/>
        <v>5.740000000000002</v>
      </c>
      <c r="AL7">
        <f t="shared" si="13"/>
        <v>0.21000000000000174</v>
      </c>
      <c r="AM7">
        <f t="shared" si="14"/>
        <v>0.62999999999999901</v>
      </c>
      <c r="AN7">
        <f t="shared" si="15"/>
        <v>0.5600000000000005</v>
      </c>
    </row>
    <row r="8" spans="1:40">
      <c r="A8">
        <v>8</v>
      </c>
      <c r="B8">
        <v>43.9</v>
      </c>
      <c r="C8">
        <v>34.799999999999997</v>
      </c>
      <c r="D8">
        <v>60.5</v>
      </c>
      <c r="E8">
        <v>60.6</v>
      </c>
      <c r="G8">
        <v>60.2</v>
      </c>
      <c r="H8">
        <v>15.600000000000001</v>
      </c>
      <c r="I8">
        <v>13.600000000000001</v>
      </c>
      <c r="J8">
        <v>21.200000000000003</v>
      </c>
      <c r="L8">
        <f t="shared" si="1"/>
        <v>394.59999999999997</v>
      </c>
      <c r="M8">
        <f t="shared" si="2"/>
        <v>312.7</v>
      </c>
      <c r="N8">
        <f t="shared" si="3"/>
        <v>544</v>
      </c>
      <c r="O8">
        <f t="shared" si="4"/>
        <v>544.9</v>
      </c>
      <c r="Q8">
        <f t="shared" si="5"/>
        <v>541.30000000000007</v>
      </c>
      <c r="R8">
        <f t="shared" si="6"/>
        <v>139.9</v>
      </c>
      <c r="S8">
        <f t="shared" si="7"/>
        <v>121.9</v>
      </c>
      <c r="T8">
        <f t="shared" si="8"/>
        <v>190.3</v>
      </c>
      <c r="U8">
        <v>8</v>
      </c>
      <c r="AG8">
        <f t="shared" si="9"/>
        <v>0</v>
      </c>
      <c r="AH8">
        <f t="shared" si="10"/>
        <v>0</v>
      </c>
      <c r="AI8">
        <f t="shared" si="11"/>
        <v>0</v>
      </c>
      <c r="AK8">
        <f t="shared" si="12"/>
        <v>0</v>
      </c>
      <c r="AL8">
        <f t="shared" si="13"/>
        <v>0</v>
      </c>
      <c r="AM8">
        <f t="shared" si="14"/>
        <v>0</v>
      </c>
      <c r="AN8">
        <f t="shared" si="15"/>
        <v>0</v>
      </c>
    </row>
    <row r="9" spans="1:40">
      <c r="A9">
        <v>9</v>
      </c>
      <c r="B9">
        <v>6</v>
      </c>
      <c r="C9">
        <v>48.3</v>
      </c>
      <c r="D9">
        <v>61.5</v>
      </c>
      <c r="E9">
        <v>60.8</v>
      </c>
      <c r="G9">
        <v>58.4</v>
      </c>
      <c r="H9">
        <v>10</v>
      </c>
      <c r="I9">
        <v>26.299999999999997</v>
      </c>
      <c r="J9">
        <v>41</v>
      </c>
      <c r="L9">
        <f t="shared" si="1"/>
        <v>59.5</v>
      </c>
      <c r="M9">
        <f t="shared" si="2"/>
        <v>482.5</v>
      </c>
      <c r="N9">
        <f t="shared" si="3"/>
        <v>614.5</v>
      </c>
      <c r="O9">
        <f t="shared" si="4"/>
        <v>607.5</v>
      </c>
      <c r="Q9">
        <f t="shared" si="5"/>
        <v>583.5</v>
      </c>
      <c r="R9">
        <f t="shared" si="6"/>
        <v>99.5</v>
      </c>
      <c r="S9">
        <f t="shared" si="7"/>
        <v>262.5</v>
      </c>
      <c r="T9">
        <f t="shared" si="8"/>
        <v>409.5</v>
      </c>
      <c r="U9">
        <v>9</v>
      </c>
      <c r="W9">
        <v>2.0000000000000462E-2</v>
      </c>
      <c r="Y9">
        <v>1.0099999999999998</v>
      </c>
      <c r="AA9">
        <v>1.0700000000000003</v>
      </c>
      <c r="AB9">
        <v>4.9999999999999822E-2</v>
      </c>
      <c r="AC9">
        <v>0.25</v>
      </c>
      <c r="AD9">
        <v>0.20999999999999996</v>
      </c>
      <c r="AG9">
        <f t="shared" si="9"/>
        <v>0.18000000000000416</v>
      </c>
      <c r="AH9">
        <f t="shared" si="10"/>
        <v>0</v>
      </c>
      <c r="AI9">
        <f t="shared" si="11"/>
        <v>9.0899999999999981</v>
      </c>
      <c r="AK9">
        <f t="shared" si="12"/>
        <v>9.6300000000000026</v>
      </c>
      <c r="AL9">
        <f t="shared" si="13"/>
        <v>0.4499999999999984</v>
      </c>
      <c r="AM9">
        <f t="shared" si="14"/>
        <v>2.25</v>
      </c>
      <c r="AN9">
        <f t="shared" si="15"/>
        <v>1.8899999999999997</v>
      </c>
    </row>
    <row r="10" spans="1:40">
      <c r="A10">
        <v>10</v>
      </c>
      <c r="B10">
        <v>9</v>
      </c>
      <c r="C10">
        <v>30.6</v>
      </c>
      <c r="D10">
        <v>61.4</v>
      </c>
      <c r="E10">
        <v>63.1</v>
      </c>
      <c r="G10">
        <v>34.700000000000003</v>
      </c>
      <c r="H10">
        <v>16.799999999999997</v>
      </c>
      <c r="I10">
        <v>34</v>
      </c>
      <c r="J10">
        <v>39.200000000000003</v>
      </c>
      <c r="L10">
        <f t="shared" si="1"/>
        <v>98.5</v>
      </c>
      <c r="M10">
        <f t="shared" ref="M10:M22" si="16">C10*A11-$A$1/2</f>
        <v>336.1</v>
      </c>
      <c r="N10">
        <f t="shared" ref="N10:N24" si="17">D10*A11-$A$1/2</f>
        <v>674.9</v>
      </c>
      <c r="O10">
        <f t="shared" si="4"/>
        <v>693.6</v>
      </c>
      <c r="Q10">
        <f t="shared" si="5"/>
        <v>381.20000000000005</v>
      </c>
      <c r="R10">
        <f t="shared" ref="R10:R16" si="18">H10*A11-$A$1/2</f>
        <v>184.29999999999995</v>
      </c>
      <c r="S10">
        <f t="shared" si="7"/>
        <v>373.5</v>
      </c>
      <c r="T10">
        <f t="shared" si="8"/>
        <v>430.70000000000005</v>
      </c>
      <c r="U10">
        <v>10</v>
      </c>
      <c r="AG10">
        <f t="shared" si="9"/>
        <v>0</v>
      </c>
      <c r="AH10">
        <f t="shared" si="10"/>
        <v>0</v>
      </c>
      <c r="AI10">
        <f t="shared" si="11"/>
        <v>0</v>
      </c>
      <c r="AK10">
        <f t="shared" si="12"/>
        <v>0</v>
      </c>
      <c r="AL10">
        <f t="shared" si="13"/>
        <v>0</v>
      </c>
      <c r="AM10">
        <f t="shared" si="14"/>
        <v>0</v>
      </c>
      <c r="AN10">
        <f t="shared" si="15"/>
        <v>0</v>
      </c>
    </row>
    <row r="11" spans="1:40">
      <c r="A11">
        <v>11</v>
      </c>
      <c r="B11">
        <v>44.3</v>
      </c>
      <c r="C11">
        <v>50.7</v>
      </c>
      <c r="D11">
        <v>66.900000000000006</v>
      </c>
      <c r="E11">
        <v>66.7</v>
      </c>
      <c r="G11">
        <v>34.6</v>
      </c>
      <c r="H11">
        <v>33.200000000000003</v>
      </c>
      <c r="I11">
        <v>60.1</v>
      </c>
      <c r="J11">
        <v>53.1</v>
      </c>
      <c r="L11">
        <f t="shared" si="1"/>
        <v>531.09999999999991</v>
      </c>
      <c r="M11">
        <f t="shared" si="16"/>
        <v>607.90000000000009</v>
      </c>
      <c r="N11">
        <f t="shared" si="17"/>
        <v>802.30000000000007</v>
      </c>
      <c r="O11">
        <f t="shared" si="4"/>
        <v>799.90000000000009</v>
      </c>
      <c r="Q11">
        <f t="shared" si="5"/>
        <v>414.70000000000005</v>
      </c>
      <c r="R11">
        <f t="shared" si="18"/>
        <v>397.90000000000003</v>
      </c>
      <c r="S11">
        <f t="shared" si="7"/>
        <v>720.7</v>
      </c>
      <c r="T11">
        <f t="shared" si="8"/>
        <v>636.70000000000005</v>
      </c>
      <c r="U11">
        <v>11</v>
      </c>
      <c r="W11">
        <v>3.0000000000000249E-2</v>
      </c>
      <c r="Y11">
        <v>0.78000000000000025</v>
      </c>
      <c r="AA11">
        <v>1.2000000000000002</v>
      </c>
      <c r="AB11">
        <v>1.9999999999999574E-2</v>
      </c>
      <c r="AC11">
        <v>0.28000000000000025</v>
      </c>
      <c r="AD11">
        <v>0.27000000000000046</v>
      </c>
      <c r="AG11">
        <f t="shared" si="9"/>
        <v>0.33000000000000274</v>
      </c>
      <c r="AH11">
        <f t="shared" si="10"/>
        <v>0</v>
      </c>
      <c r="AI11">
        <f t="shared" si="11"/>
        <v>8.5800000000000018</v>
      </c>
      <c r="AK11">
        <f t="shared" si="12"/>
        <v>13.200000000000003</v>
      </c>
      <c r="AL11">
        <f t="shared" si="13"/>
        <v>0.21999999999999531</v>
      </c>
      <c r="AM11">
        <f t="shared" si="14"/>
        <v>3.0800000000000027</v>
      </c>
      <c r="AN11">
        <f t="shared" si="15"/>
        <v>2.9700000000000051</v>
      </c>
    </row>
    <row r="12" spans="1:40">
      <c r="A12">
        <v>12</v>
      </c>
      <c r="B12">
        <v>28.9</v>
      </c>
      <c r="C12">
        <v>30.1</v>
      </c>
      <c r="D12">
        <v>66.400000000000006</v>
      </c>
      <c r="E12">
        <v>62.3</v>
      </c>
      <c r="G12">
        <v>63.7</v>
      </c>
      <c r="H12">
        <v>17.899999999999999</v>
      </c>
      <c r="I12">
        <v>59.6</v>
      </c>
      <c r="J12">
        <v>43.1</v>
      </c>
      <c r="L12">
        <f t="shared" si="1"/>
        <v>375.2</v>
      </c>
      <c r="M12">
        <f t="shared" si="16"/>
        <v>390.8</v>
      </c>
      <c r="N12">
        <f t="shared" si="17"/>
        <v>862.7</v>
      </c>
      <c r="O12">
        <f t="shared" si="4"/>
        <v>809.4</v>
      </c>
      <c r="Q12">
        <f t="shared" si="5"/>
        <v>827.6</v>
      </c>
      <c r="R12">
        <f t="shared" si="18"/>
        <v>232.2</v>
      </c>
      <c r="S12">
        <f t="shared" si="7"/>
        <v>774.30000000000007</v>
      </c>
      <c r="T12">
        <f t="shared" si="8"/>
        <v>559.80000000000007</v>
      </c>
      <c r="U12">
        <v>12</v>
      </c>
      <c r="AG12">
        <f t="shared" si="9"/>
        <v>0</v>
      </c>
      <c r="AH12">
        <f t="shared" si="10"/>
        <v>0</v>
      </c>
      <c r="AI12">
        <f t="shared" si="11"/>
        <v>0</v>
      </c>
      <c r="AK12">
        <f t="shared" si="12"/>
        <v>0</v>
      </c>
      <c r="AL12">
        <f t="shared" si="13"/>
        <v>0</v>
      </c>
      <c r="AM12">
        <f t="shared" si="14"/>
        <v>0</v>
      </c>
      <c r="AN12">
        <f t="shared" si="15"/>
        <v>0</v>
      </c>
    </row>
    <row r="13" spans="1:40">
      <c r="A13">
        <v>13</v>
      </c>
      <c r="B13">
        <v>28.4</v>
      </c>
      <c r="C13">
        <v>24.6</v>
      </c>
      <c r="D13">
        <v>67.2</v>
      </c>
      <c r="E13">
        <v>41</v>
      </c>
      <c r="G13">
        <v>65</v>
      </c>
      <c r="H13">
        <v>19.100000000000001</v>
      </c>
      <c r="I13">
        <v>61.5</v>
      </c>
      <c r="J13">
        <v>38</v>
      </c>
      <c r="L13">
        <f t="shared" si="1"/>
        <v>397.09999999999997</v>
      </c>
      <c r="M13">
        <f t="shared" si="16"/>
        <v>343.90000000000003</v>
      </c>
      <c r="N13">
        <f t="shared" si="17"/>
        <v>940.30000000000007</v>
      </c>
      <c r="O13">
        <f t="shared" si="4"/>
        <v>573.5</v>
      </c>
      <c r="Q13">
        <f t="shared" si="5"/>
        <v>909.5</v>
      </c>
      <c r="R13">
        <f t="shared" si="18"/>
        <v>266.90000000000003</v>
      </c>
      <c r="S13">
        <f t="shared" si="7"/>
        <v>860.5</v>
      </c>
      <c r="T13">
        <f t="shared" si="8"/>
        <v>531.5</v>
      </c>
      <c r="U13">
        <v>13</v>
      </c>
      <c r="X13">
        <v>0.3100000000000005</v>
      </c>
      <c r="Y13">
        <v>0.37999999999999989</v>
      </c>
      <c r="AA13">
        <v>1.0600000000000005</v>
      </c>
      <c r="AB13">
        <v>7.0000000000000284E-2</v>
      </c>
      <c r="AC13">
        <v>0.36000000000000032</v>
      </c>
      <c r="AD13">
        <v>0.32000000000000028</v>
      </c>
      <c r="AG13">
        <f t="shared" si="9"/>
        <v>0</v>
      </c>
      <c r="AH13">
        <f t="shared" si="10"/>
        <v>4.0300000000000065</v>
      </c>
      <c r="AI13">
        <f t="shared" si="11"/>
        <v>4.9399999999999986</v>
      </c>
      <c r="AK13">
        <f t="shared" si="12"/>
        <v>13.780000000000006</v>
      </c>
      <c r="AL13">
        <f t="shared" si="13"/>
        <v>0.91000000000000369</v>
      </c>
      <c r="AM13">
        <f t="shared" si="14"/>
        <v>4.6800000000000042</v>
      </c>
      <c r="AN13">
        <f t="shared" si="15"/>
        <v>4.1600000000000037</v>
      </c>
    </row>
    <row r="14" spans="1:40">
      <c r="A14">
        <v>14</v>
      </c>
      <c r="B14">
        <v>49.5</v>
      </c>
      <c r="C14">
        <v>27.299999999999997</v>
      </c>
      <c r="D14">
        <v>64.3</v>
      </c>
      <c r="E14">
        <v>48.4</v>
      </c>
      <c r="G14">
        <v>66.7</v>
      </c>
      <c r="H14">
        <v>18.5</v>
      </c>
      <c r="I14">
        <v>59.7</v>
      </c>
      <c r="J14">
        <v>38.1</v>
      </c>
      <c r="L14">
        <f t="shared" si="1"/>
        <v>742</v>
      </c>
      <c r="M14">
        <f t="shared" si="16"/>
        <v>408.99999999999994</v>
      </c>
      <c r="N14">
        <f t="shared" si="17"/>
        <v>964</v>
      </c>
      <c r="O14">
        <f t="shared" si="4"/>
        <v>725.5</v>
      </c>
      <c r="Q14">
        <f t="shared" si="5"/>
        <v>1000</v>
      </c>
      <c r="R14">
        <f t="shared" si="18"/>
        <v>277</v>
      </c>
      <c r="S14">
        <f t="shared" si="7"/>
        <v>895</v>
      </c>
      <c r="T14">
        <f t="shared" si="8"/>
        <v>571</v>
      </c>
      <c r="U14">
        <v>14</v>
      </c>
      <c r="AG14">
        <f t="shared" si="9"/>
        <v>0</v>
      </c>
      <c r="AH14">
        <f t="shared" si="10"/>
        <v>0</v>
      </c>
      <c r="AI14">
        <f t="shared" si="11"/>
        <v>0</v>
      </c>
      <c r="AK14">
        <f t="shared" si="12"/>
        <v>0</v>
      </c>
      <c r="AL14">
        <f t="shared" si="13"/>
        <v>0</v>
      </c>
      <c r="AM14">
        <f t="shared" si="14"/>
        <v>0</v>
      </c>
      <c r="AN14">
        <f t="shared" si="15"/>
        <v>0</v>
      </c>
    </row>
    <row r="15" spans="1:40">
      <c r="A15">
        <v>15</v>
      </c>
      <c r="B15">
        <v>49.5</v>
      </c>
      <c r="C15">
        <v>27.299999999999997</v>
      </c>
      <c r="D15">
        <v>64.3</v>
      </c>
      <c r="E15">
        <v>48.4</v>
      </c>
      <c r="G15">
        <v>66.7</v>
      </c>
      <c r="H15">
        <v>18.5</v>
      </c>
      <c r="I15">
        <v>59.7</v>
      </c>
      <c r="J15">
        <v>38.1</v>
      </c>
      <c r="L15">
        <f t="shared" si="1"/>
        <v>791.5</v>
      </c>
      <c r="M15">
        <f t="shared" si="16"/>
        <v>436.29999999999995</v>
      </c>
      <c r="N15">
        <f t="shared" si="17"/>
        <v>1028.3</v>
      </c>
      <c r="O15">
        <f t="shared" si="4"/>
        <v>773.9</v>
      </c>
      <c r="Q15">
        <f t="shared" si="5"/>
        <v>1066.7</v>
      </c>
      <c r="R15">
        <f t="shared" si="18"/>
        <v>295.5</v>
      </c>
      <c r="S15">
        <f t="shared" si="7"/>
        <v>954.7</v>
      </c>
      <c r="T15">
        <f t="shared" si="8"/>
        <v>609.1</v>
      </c>
      <c r="U15">
        <v>15</v>
      </c>
      <c r="X15">
        <v>0.44000000000000039</v>
      </c>
      <c r="Y15">
        <v>0.37999999999999989</v>
      </c>
      <c r="AA15">
        <v>1.08</v>
      </c>
      <c r="AC15">
        <v>0.23000000000000043</v>
      </c>
      <c r="AD15">
        <v>0.33000000000000007</v>
      </c>
      <c r="AG15">
        <f t="shared" si="9"/>
        <v>0</v>
      </c>
      <c r="AH15">
        <f t="shared" si="10"/>
        <v>6.6000000000000059</v>
      </c>
      <c r="AI15">
        <f t="shared" si="11"/>
        <v>5.6999999999999984</v>
      </c>
      <c r="AK15">
        <f t="shared" si="12"/>
        <v>16.200000000000003</v>
      </c>
      <c r="AL15">
        <f t="shared" si="13"/>
        <v>0</v>
      </c>
      <c r="AM15">
        <f t="shared" si="14"/>
        <v>3.4500000000000064</v>
      </c>
      <c r="AN15">
        <f>AD15*(U15-U14)/2</f>
        <v>0.16500000000000004</v>
      </c>
    </row>
    <row r="16" spans="1:40">
      <c r="A16">
        <v>16</v>
      </c>
      <c r="B16">
        <v>45.9</v>
      </c>
      <c r="C16">
        <v>28.700000000000003</v>
      </c>
      <c r="D16">
        <v>47.4</v>
      </c>
      <c r="E16">
        <v>34.5</v>
      </c>
      <c r="G16">
        <v>64.7</v>
      </c>
      <c r="H16">
        <v>12.899999999999999</v>
      </c>
      <c r="I16">
        <v>39.6</v>
      </c>
      <c r="J16">
        <v>15.799999999999997</v>
      </c>
      <c r="L16">
        <f t="shared" si="1"/>
        <v>779.8</v>
      </c>
      <c r="M16">
        <f t="shared" si="16"/>
        <v>487.40000000000003</v>
      </c>
      <c r="N16">
        <f t="shared" si="17"/>
        <v>805.3</v>
      </c>
      <c r="O16">
        <f t="shared" si="4"/>
        <v>586</v>
      </c>
      <c r="Q16">
        <f t="shared" si="5"/>
        <v>1099.4000000000001</v>
      </c>
      <c r="R16">
        <f t="shared" si="18"/>
        <v>218.79999999999998</v>
      </c>
      <c r="S16">
        <f t="shared" si="7"/>
        <v>672.7</v>
      </c>
      <c r="T16">
        <f t="shared" si="8"/>
        <v>268.09999999999997</v>
      </c>
      <c r="U16">
        <v>16</v>
      </c>
      <c r="AG16">
        <f t="shared" si="9"/>
        <v>0</v>
      </c>
      <c r="AH16">
        <f t="shared" si="10"/>
        <v>0</v>
      </c>
      <c r="AI16">
        <f t="shared" si="11"/>
        <v>0</v>
      </c>
      <c r="AK16">
        <f t="shared" si="12"/>
        <v>0</v>
      </c>
      <c r="AL16">
        <f t="shared" si="13"/>
        <v>0</v>
      </c>
      <c r="AM16">
        <f t="shared" si="14"/>
        <v>0</v>
      </c>
    </row>
    <row r="17" spans="1:40">
      <c r="A17">
        <v>17</v>
      </c>
      <c r="B17">
        <v>23.6</v>
      </c>
      <c r="C17">
        <v>12.899999999999999</v>
      </c>
      <c r="D17">
        <v>24.4</v>
      </c>
      <c r="E17">
        <v>43</v>
      </c>
      <c r="G17">
        <v>66</v>
      </c>
      <c r="H17">
        <v>2.5999999999999943</v>
      </c>
      <c r="I17">
        <v>40.9</v>
      </c>
      <c r="J17">
        <v>29.4</v>
      </c>
      <c r="L17">
        <f t="shared" si="1"/>
        <v>424.3</v>
      </c>
      <c r="M17">
        <f t="shared" si="16"/>
        <v>231.7</v>
      </c>
      <c r="N17">
        <f t="shared" si="17"/>
        <v>438.7</v>
      </c>
      <c r="O17">
        <f t="shared" si="4"/>
        <v>773.5</v>
      </c>
      <c r="Q17">
        <f t="shared" si="5"/>
        <v>1187.5</v>
      </c>
      <c r="R17">
        <f>H17*$A$3-$A$1/2</f>
        <v>7.2999999999999829</v>
      </c>
      <c r="S17">
        <f t="shared" si="7"/>
        <v>735.69999999999993</v>
      </c>
      <c r="T17">
        <f t="shared" si="8"/>
        <v>528.69999999999993</v>
      </c>
      <c r="U17">
        <v>17</v>
      </c>
      <c r="AG17">
        <f t="shared" si="9"/>
        <v>0</v>
      </c>
      <c r="AH17">
        <f t="shared" si="10"/>
        <v>0</v>
      </c>
      <c r="AI17">
        <f t="shared" si="11"/>
        <v>0</v>
      </c>
      <c r="AK17">
        <f t="shared" si="12"/>
        <v>0</v>
      </c>
      <c r="AL17">
        <f t="shared" si="13"/>
        <v>0</v>
      </c>
      <c r="AM17">
        <f t="shared" si="14"/>
        <v>0</v>
      </c>
    </row>
    <row r="18" spans="1:40">
      <c r="A18">
        <v>18</v>
      </c>
      <c r="B18">
        <v>16.899999999999999</v>
      </c>
      <c r="C18">
        <v>15</v>
      </c>
      <c r="D18">
        <v>28</v>
      </c>
      <c r="E18">
        <v>34.4</v>
      </c>
      <c r="G18">
        <v>61.5</v>
      </c>
      <c r="I18">
        <v>21</v>
      </c>
      <c r="J18">
        <v>4.5</v>
      </c>
      <c r="L18">
        <f t="shared" si="1"/>
        <v>320.59999999999997</v>
      </c>
      <c r="M18">
        <f t="shared" si="16"/>
        <v>284.5</v>
      </c>
      <c r="N18">
        <f t="shared" si="17"/>
        <v>531.5</v>
      </c>
      <c r="O18">
        <f t="shared" si="4"/>
        <v>653.1</v>
      </c>
      <c r="Q18">
        <f t="shared" si="5"/>
        <v>1168</v>
      </c>
      <c r="S18">
        <f t="shared" si="7"/>
        <v>398.5</v>
      </c>
      <c r="T18">
        <f t="shared" si="8"/>
        <v>85</v>
      </c>
      <c r="U18">
        <v>18</v>
      </c>
      <c r="AG18">
        <f t="shared" si="9"/>
        <v>0</v>
      </c>
      <c r="AH18">
        <f t="shared" si="10"/>
        <v>0</v>
      </c>
      <c r="AI18">
        <f t="shared" si="11"/>
        <v>0</v>
      </c>
      <c r="AK18">
        <f t="shared" si="12"/>
        <v>0</v>
      </c>
      <c r="AL18">
        <f t="shared" si="13"/>
        <v>0</v>
      </c>
      <c r="AM18">
        <f t="shared" si="14"/>
        <v>0</v>
      </c>
    </row>
    <row r="19" spans="1:40">
      <c r="A19">
        <v>19</v>
      </c>
      <c r="B19">
        <v>23.200000000000003</v>
      </c>
      <c r="C19">
        <v>19.799999999999997</v>
      </c>
      <c r="D19">
        <v>24.299999999999997</v>
      </c>
      <c r="E19">
        <v>34.4</v>
      </c>
      <c r="G19">
        <v>58.7</v>
      </c>
      <c r="I19">
        <v>14.899999999999999</v>
      </c>
      <c r="J19">
        <v>8.6000000000000014</v>
      </c>
      <c r="L19">
        <f t="shared" si="1"/>
        <v>463.50000000000006</v>
      </c>
      <c r="M19">
        <f t="shared" si="16"/>
        <v>395.49999999999994</v>
      </c>
      <c r="N19">
        <f t="shared" si="17"/>
        <v>485.49999999999994</v>
      </c>
      <c r="O19">
        <f t="shared" si="4"/>
        <v>687.5</v>
      </c>
      <c r="Q19">
        <f t="shared" si="5"/>
        <v>1173.5</v>
      </c>
      <c r="S19">
        <f t="shared" si="7"/>
        <v>297.5</v>
      </c>
      <c r="T19">
        <f t="shared" si="8"/>
        <v>171.50000000000003</v>
      </c>
      <c r="U19">
        <v>19</v>
      </c>
      <c r="X19">
        <v>3.0000000000000249E-2</v>
      </c>
      <c r="Y19">
        <v>0.25</v>
      </c>
      <c r="AA19">
        <v>0.60000000000000053</v>
      </c>
      <c r="AG19">
        <f t="shared" si="9"/>
        <v>0</v>
      </c>
      <c r="AH19">
        <f t="shared" si="10"/>
        <v>0.57000000000000473</v>
      </c>
      <c r="AI19">
        <f t="shared" si="11"/>
        <v>4.75</v>
      </c>
      <c r="AK19">
        <f t="shared" si="12"/>
        <v>11.400000000000009</v>
      </c>
      <c r="AL19">
        <f t="shared" si="13"/>
        <v>0</v>
      </c>
      <c r="AM19">
        <f t="shared" si="14"/>
        <v>0</v>
      </c>
    </row>
    <row r="20" spans="1:40">
      <c r="A20">
        <v>20</v>
      </c>
      <c r="B20">
        <v>15.200000000000003</v>
      </c>
      <c r="C20">
        <v>8.7000000000000028</v>
      </c>
      <c r="D20">
        <v>11</v>
      </c>
      <c r="E20">
        <v>45.7</v>
      </c>
      <c r="G20">
        <v>59.6</v>
      </c>
      <c r="I20">
        <v>2</v>
      </c>
      <c r="L20">
        <f t="shared" si="1"/>
        <v>318.70000000000005</v>
      </c>
      <c r="M20">
        <f t="shared" si="16"/>
        <v>182.20000000000005</v>
      </c>
      <c r="N20">
        <f t="shared" si="17"/>
        <v>230.5</v>
      </c>
      <c r="O20">
        <f t="shared" si="4"/>
        <v>959.2</v>
      </c>
      <c r="Q20">
        <f t="shared" si="5"/>
        <v>1251.1000000000001</v>
      </c>
      <c r="S20">
        <f t="shared" si="7"/>
        <v>41.5</v>
      </c>
      <c r="U20">
        <v>20</v>
      </c>
      <c r="AG20">
        <f t="shared" si="9"/>
        <v>0</v>
      </c>
      <c r="AH20">
        <f t="shared" si="10"/>
        <v>0</v>
      </c>
      <c r="AI20">
        <f t="shared" si="11"/>
        <v>0</v>
      </c>
      <c r="AK20">
        <f t="shared" si="12"/>
        <v>0</v>
      </c>
      <c r="AL20">
        <f>AB20*(U21-$U$1)</f>
        <v>0</v>
      </c>
      <c r="AM20">
        <f t="shared" si="14"/>
        <v>0</v>
      </c>
    </row>
    <row r="21" spans="1:40">
      <c r="A21">
        <v>21</v>
      </c>
      <c r="B21">
        <v>11.299999999999997</v>
      </c>
      <c r="C21">
        <v>20.399999999999999</v>
      </c>
      <c r="D21">
        <v>12.600000000000001</v>
      </c>
      <c r="E21">
        <v>42.9</v>
      </c>
      <c r="G21">
        <v>48.7</v>
      </c>
      <c r="I21">
        <v>10.399999999999999</v>
      </c>
      <c r="J21">
        <v>1.5</v>
      </c>
      <c r="L21">
        <f t="shared" si="1"/>
        <v>248.09999999999994</v>
      </c>
      <c r="M21">
        <f t="shared" si="16"/>
        <v>448.29999999999995</v>
      </c>
      <c r="N21">
        <f t="shared" si="17"/>
        <v>276.70000000000005</v>
      </c>
      <c r="O21">
        <f t="shared" si="4"/>
        <v>943.3</v>
      </c>
      <c r="Q21">
        <f t="shared" si="5"/>
        <v>1070.9000000000001</v>
      </c>
      <c r="S21">
        <f t="shared" si="7"/>
        <v>228.29999999999995</v>
      </c>
      <c r="T21">
        <f>J21*A22-$A$1/2</f>
        <v>32.5</v>
      </c>
      <c r="U21">
        <v>21</v>
      </c>
      <c r="Y21">
        <v>6.0000000000000497E-2</v>
      </c>
      <c r="AA21">
        <v>0.12000000000000011</v>
      </c>
      <c r="AB21">
        <v>0.17999999999999972</v>
      </c>
      <c r="AG21">
        <f t="shared" si="9"/>
        <v>0</v>
      </c>
      <c r="AH21">
        <f t="shared" si="10"/>
        <v>0</v>
      </c>
      <c r="AI21">
        <f t="shared" si="11"/>
        <v>1.2600000000000104</v>
      </c>
      <c r="AK21">
        <f t="shared" si="12"/>
        <v>2.5200000000000022</v>
      </c>
      <c r="AL21">
        <f>AB21*(U21-U20)/2</f>
        <v>8.9999999999999858E-2</v>
      </c>
      <c r="AM21">
        <f t="shared" si="14"/>
        <v>0</v>
      </c>
    </row>
    <row r="22" spans="1:40">
      <c r="A22">
        <v>22</v>
      </c>
      <c r="B22">
        <v>0.90000000000000568</v>
      </c>
      <c r="C22">
        <v>0.90000000000000568</v>
      </c>
      <c r="D22">
        <v>1.2000000000000028</v>
      </c>
      <c r="E22">
        <v>19.600000000000001</v>
      </c>
      <c r="G22">
        <v>18.100000000000001</v>
      </c>
      <c r="L22">
        <f t="shared" si="1"/>
        <v>20.200000000000131</v>
      </c>
      <c r="M22">
        <f t="shared" si="16"/>
        <v>20.200000000000131</v>
      </c>
      <c r="N22">
        <f t="shared" si="17"/>
        <v>27.100000000000065</v>
      </c>
      <c r="O22">
        <f t="shared" si="4"/>
        <v>450.3</v>
      </c>
      <c r="Q22">
        <f t="shared" si="5"/>
        <v>415.8</v>
      </c>
      <c r="U22">
        <v>22</v>
      </c>
      <c r="AG22">
        <f t="shared" si="9"/>
        <v>0</v>
      </c>
      <c r="AH22">
        <f t="shared" si="10"/>
        <v>0</v>
      </c>
      <c r="AI22">
        <f t="shared" si="11"/>
        <v>0</v>
      </c>
      <c r="AK22">
        <f t="shared" si="12"/>
        <v>0</v>
      </c>
      <c r="AM22">
        <f t="shared" si="14"/>
        <v>0</v>
      </c>
    </row>
    <row r="23" spans="1:40">
      <c r="A23">
        <v>23</v>
      </c>
      <c r="B23">
        <v>13.299999999999997</v>
      </c>
      <c r="C23">
        <v>14.299999999999997</v>
      </c>
      <c r="D23">
        <v>19</v>
      </c>
      <c r="E23">
        <v>34.299999999999997</v>
      </c>
      <c r="G23">
        <v>55.7</v>
      </c>
      <c r="H23">
        <v>4</v>
      </c>
      <c r="I23">
        <v>20.5</v>
      </c>
      <c r="J23">
        <v>1</v>
      </c>
      <c r="L23">
        <f>B23*A23-A22/2</f>
        <v>294.89999999999992</v>
      </c>
      <c r="M23">
        <f>C23*A23-A22/2</f>
        <v>317.89999999999992</v>
      </c>
      <c r="N23">
        <f t="shared" si="17"/>
        <v>455.5</v>
      </c>
      <c r="O23">
        <f t="shared" si="4"/>
        <v>822.69999999999993</v>
      </c>
      <c r="Q23">
        <f t="shared" si="5"/>
        <v>1336.3000000000002</v>
      </c>
      <c r="R23">
        <f>H23*($A23-$A22)/2</f>
        <v>2</v>
      </c>
      <c r="S23">
        <f>I23*($A23-$A22)/2</f>
        <v>10.25</v>
      </c>
      <c r="T23">
        <f>J23*($A23-$A22)/2</f>
        <v>0.5</v>
      </c>
      <c r="U23">
        <v>23</v>
      </c>
      <c r="W23">
        <v>9.9999999999997868E-3</v>
      </c>
      <c r="X23">
        <v>4.0000000000000036E-2</v>
      </c>
      <c r="Y23">
        <v>0.16999999999999993</v>
      </c>
      <c r="AA23">
        <v>0.5</v>
      </c>
      <c r="AC23">
        <v>2.0000000000000462E-2</v>
      </c>
      <c r="AG23">
        <f>W23*(U23-U22)/2</f>
        <v>4.9999999999998934E-3</v>
      </c>
      <c r="AH23">
        <f>X23*(U23-U22)/2</f>
        <v>2.0000000000000018E-2</v>
      </c>
      <c r="AI23">
        <f t="shared" si="11"/>
        <v>3.9099999999999984</v>
      </c>
      <c r="AK23">
        <f>AA23*(U23-U22)/2</f>
        <v>0.25</v>
      </c>
      <c r="AM23">
        <f>AC23*(U23-U22)/2</f>
        <v>1.0000000000000231E-2</v>
      </c>
    </row>
    <row r="24" spans="1:40">
      <c r="A24">
        <v>24</v>
      </c>
      <c r="D24">
        <v>1.2999999999999972</v>
      </c>
      <c r="E24">
        <v>9.7999999999999972</v>
      </c>
      <c r="G24">
        <v>56.5</v>
      </c>
      <c r="N24">
        <f t="shared" si="17"/>
        <v>31.999999999999929</v>
      </c>
      <c r="O24">
        <f t="shared" si="4"/>
        <v>244.49999999999994</v>
      </c>
      <c r="Q24">
        <f t="shared" si="5"/>
        <v>1412</v>
      </c>
      <c r="U24">
        <v>24</v>
      </c>
      <c r="AI24">
        <f t="shared" si="11"/>
        <v>0</v>
      </c>
    </row>
    <row r="25" spans="1:40">
      <c r="A25">
        <v>25</v>
      </c>
      <c r="D25">
        <v>7.3999999999999986</v>
      </c>
      <c r="E25">
        <v>13</v>
      </c>
      <c r="G25">
        <v>52</v>
      </c>
      <c r="N25">
        <f>D25*(A25-A24)/2</f>
        <v>3.6999999999999993</v>
      </c>
      <c r="O25">
        <f t="shared" si="4"/>
        <v>337.5</v>
      </c>
      <c r="Q25">
        <f t="shared" si="5"/>
        <v>1351.5</v>
      </c>
      <c r="U25">
        <v>25</v>
      </c>
      <c r="Y25">
        <v>4.0000000000000036E-2</v>
      </c>
      <c r="AI25">
        <f>Y25*(U25-U24)/2</f>
        <v>2.0000000000000018E-2</v>
      </c>
    </row>
    <row r="26" spans="1:40">
      <c r="A26">
        <v>26</v>
      </c>
    </row>
    <row r="27" spans="1:40">
      <c r="A27">
        <v>27</v>
      </c>
      <c r="E27">
        <v>1.7000000000000028</v>
      </c>
      <c r="G27">
        <v>36.9</v>
      </c>
      <c r="O27">
        <f t="shared" ref="O27:O33" si="19">E27*A28-$A$1/2</f>
        <v>47.10000000000008</v>
      </c>
      <c r="Q27">
        <f>G27*A28-$A$1/2</f>
        <v>1032.7</v>
      </c>
      <c r="AF27">
        <f>SUM(AF1:AF26)</f>
        <v>6.4550000000000018</v>
      </c>
      <c r="AG27">
        <f t="shared" ref="AG27:AN27" si="20">SUM(AG1:AG26)</f>
        <v>8.955000000000009</v>
      </c>
      <c r="AH27">
        <f t="shared" si="20"/>
        <v>15.685000000000016</v>
      </c>
      <c r="AI27">
        <f t="shared" si="20"/>
        <v>49.840000000000011</v>
      </c>
      <c r="AK27">
        <f t="shared" si="20"/>
        <v>78.75500000000001</v>
      </c>
      <c r="AL27">
        <f t="shared" si="20"/>
        <v>4.5449999999999982</v>
      </c>
      <c r="AM27">
        <f t="shared" si="20"/>
        <v>17.415000000000017</v>
      </c>
      <c r="AN27">
        <f t="shared" si="20"/>
        <v>10.350000000000012</v>
      </c>
    </row>
    <row r="28" spans="1:40">
      <c r="A28">
        <v>28</v>
      </c>
      <c r="E28">
        <v>3</v>
      </c>
      <c r="G28">
        <v>19.899999999999999</v>
      </c>
      <c r="O28">
        <f t="shared" si="19"/>
        <v>86.5</v>
      </c>
      <c r="Q28">
        <f>G28*A29-$A$1/2</f>
        <v>576.59999999999991</v>
      </c>
      <c r="AF28" t="s">
        <v>27</v>
      </c>
      <c r="AG28" t="s">
        <v>15</v>
      </c>
      <c r="AH28" t="s">
        <v>20</v>
      </c>
    </row>
    <row r="29" spans="1:40">
      <c r="A29">
        <v>29</v>
      </c>
      <c r="E29">
        <v>24.799999999999997</v>
      </c>
      <c r="G29">
        <v>18</v>
      </c>
      <c r="O29">
        <f t="shared" si="19"/>
        <v>743.49999999999989</v>
      </c>
      <c r="Q29">
        <f>G29*A30-$A$1/2</f>
        <v>539.5</v>
      </c>
      <c r="AF29">
        <f>AVERAGE(AF27:AH27)</f>
        <v>10.365000000000009</v>
      </c>
      <c r="AG29">
        <f>AVERAGE(AI27,AK27)</f>
        <v>64.297500000000014</v>
      </c>
      <c r="AH29">
        <f>AVERAGE(AL27:AN27)</f>
        <v>10.77000000000001</v>
      </c>
    </row>
    <row r="30" spans="1:40">
      <c r="A30">
        <v>30</v>
      </c>
      <c r="E30">
        <v>1</v>
      </c>
      <c r="O30">
        <f t="shared" si="19"/>
        <v>30.5</v>
      </c>
      <c r="AF30">
        <f>STDEV(AF27:AH27)</f>
        <v>4.773813988835351</v>
      </c>
      <c r="AG30">
        <f>STDEV(AI27,AK27)</f>
        <v>20.445992578008987</v>
      </c>
      <c r="AH30">
        <f>STDEV(AL27:AN27)</f>
        <v>6.445271522597019</v>
      </c>
    </row>
    <row r="31" spans="1:40">
      <c r="A31">
        <v>31</v>
      </c>
      <c r="E31">
        <v>17.700000000000003</v>
      </c>
      <c r="G31">
        <v>16.399999999999999</v>
      </c>
      <c r="O31">
        <f t="shared" si="19"/>
        <v>565.90000000000009</v>
      </c>
      <c r="Q31">
        <f>G31*A32-$A$1/2</f>
        <v>524.29999999999995</v>
      </c>
    </row>
    <row r="32" spans="1:40">
      <c r="A32">
        <v>32</v>
      </c>
      <c r="E32">
        <v>3.7000000000000028</v>
      </c>
      <c r="O32">
        <f t="shared" si="19"/>
        <v>121.60000000000009</v>
      </c>
    </row>
    <row r="33" spans="1:20">
      <c r="A33">
        <v>33</v>
      </c>
      <c r="E33">
        <v>11.5</v>
      </c>
      <c r="G33">
        <v>7.7000000000000028</v>
      </c>
      <c r="O33">
        <f t="shared" si="19"/>
        <v>390.5</v>
      </c>
      <c r="Q33">
        <f>G33*A34-$A$1/2</f>
        <v>261.30000000000007</v>
      </c>
    </row>
    <row r="34" spans="1:20">
      <c r="A34">
        <v>34</v>
      </c>
      <c r="E34">
        <v>5.5999999999999943</v>
      </c>
      <c r="O34">
        <f>$E34*($A34-$A33)/2</f>
        <v>2.7999999999999972</v>
      </c>
    </row>
    <row r="35" spans="1:20">
      <c r="A35">
        <v>35</v>
      </c>
    </row>
    <row r="36" spans="1:20">
      <c r="A36">
        <v>36</v>
      </c>
    </row>
    <row r="37" spans="1:20">
      <c r="A37">
        <v>37</v>
      </c>
      <c r="G37">
        <v>20.5</v>
      </c>
      <c r="Q37">
        <f>G37*A38-$A$1/2</f>
        <v>778.5</v>
      </c>
    </row>
    <row r="38" spans="1:20">
      <c r="A38">
        <v>38</v>
      </c>
      <c r="G38">
        <v>0.70000000000000284</v>
      </c>
      <c r="Q38">
        <f>G38*A39-$A$1/2</f>
        <v>26.800000000000111</v>
      </c>
    </row>
    <row r="39" spans="1:20">
      <c r="A39">
        <v>39</v>
      </c>
      <c r="G39">
        <v>9.2000000000000028</v>
      </c>
      <c r="Q39">
        <f>G39*($A39-$A38)/2</f>
        <v>4.6000000000000014</v>
      </c>
    </row>
    <row r="42" spans="1:20">
      <c r="L42">
        <f>SUM(L1:L41)</f>
        <v>7502</v>
      </c>
      <c r="M42">
        <f t="shared" ref="M42:T42" si="21">SUM(M1:M41)</f>
        <v>6875.1999999999989</v>
      </c>
      <c r="N42">
        <f t="shared" si="21"/>
        <v>10999.200000000003</v>
      </c>
      <c r="O42">
        <f t="shared" si="21"/>
        <v>15433.199999999999</v>
      </c>
      <c r="Q42">
        <f t="shared" si="21"/>
        <v>22718.299999999996</v>
      </c>
      <c r="R42">
        <f t="shared" si="21"/>
        <v>3429.1000000000004</v>
      </c>
      <c r="S42">
        <f t="shared" si="21"/>
        <v>8541.0499999999993</v>
      </c>
      <c r="T42">
        <f t="shared" si="21"/>
        <v>6216.4000000000005</v>
      </c>
    </row>
    <row r="43" spans="1:20">
      <c r="K43" t="s">
        <v>72</v>
      </c>
    </row>
    <row r="44" spans="1:20">
      <c r="K44" t="s">
        <v>73</v>
      </c>
      <c r="L44">
        <f>AVERAGE(L42:N42)</f>
        <v>8458.8000000000011</v>
      </c>
      <c r="M44">
        <f>STDEV(L42:N42)</f>
        <v>2222.2609387738476</v>
      </c>
    </row>
    <row r="45" spans="1:20">
      <c r="K45" t="s">
        <v>33</v>
      </c>
      <c r="L45">
        <f>AVERAGE(O42,Q42)</f>
        <v>19075.749999999996</v>
      </c>
      <c r="M45">
        <f>STDEV(O42,Q42)</f>
        <v>5151.3436116221174</v>
      </c>
    </row>
    <row r="46" spans="1:20">
      <c r="K46" t="s">
        <v>74</v>
      </c>
      <c r="L46">
        <f>AVERAGE(R42:T42)</f>
        <v>6062.1833333333334</v>
      </c>
      <c r="M46">
        <f>STDEV(R42:T42)</f>
        <v>2559.4619133390784</v>
      </c>
    </row>
  </sheetData>
  <pageMargins left="0.7" right="0.7" top="0.75" bottom="0.75" header="0.3" footer="0.3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24"/>
  <sheetViews>
    <sheetView workbookViewId="0">
      <selection activeCell="AA9" sqref="AA9"/>
    </sheetView>
  </sheetViews>
  <sheetFormatPr baseColWidth="10" defaultColWidth="8.83203125" defaultRowHeight="14" x14ac:dyDescent="0"/>
  <sheetData>
    <row r="1" spans="1:33">
      <c r="A1" s="8">
        <v>0.76044399592252099</v>
      </c>
      <c r="B1" s="8">
        <v>3.1985977635461182</v>
      </c>
      <c r="C1" s="8">
        <v>0.61093803663312529</v>
      </c>
      <c r="D1" s="8">
        <v>0.28501993260849001</v>
      </c>
      <c r="E1" s="8">
        <v>0.32618450970231211</v>
      </c>
      <c r="F1" s="8">
        <v>0.44391176833846274</v>
      </c>
      <c r="G1" s="8">
        <v>0.9221459701622412</v>
      </c>
      <c r="H1" s="8">
        <v>0.14416340175411255</v>
      </c>
      <c r="I1" s="8">
        <v>0.28043090171171131</v>
      </c>
      <c r="J1" s="8">
        <v>0.5506130036224014</v>
      </c>
      <c r="K1" s="8">
        <v>0.87771107944764915</v>
      </c>
      <c r="L1" s="8">
        <v>0.76044399592252099</v>
      </c>
      <c r="M1" s="8">
        <v>0.70242550540604476</v>
      </c>
      <c r="N1" s="8">
        <v>0.25081182708507488</v>
      </c>
      <c r="O1" s="8">
        <v>0.25478477755953438</v>
      </c>
      <c r="P1" s="8">
        <v>0.2840959944380792</v>
      </c>
      <c r="Q1" s="8">
        <v>0.65850929613159215</v>
      </c>
      <c r="R1" s="8">
        <v>1.1011584351472603</v>
      </c>
      <c r="S1" s="8">
        <v>0.14810210439364824</v>
      </c>
      <c r="T1" s="8">
        <v>0.52039177816209392</v>
      </c>
      <c r="U1" s="8">
        <v>0.97775505318507228</v>
      </c>
      <c r="V1" s="8">
        <v>0.73821653749826222</v>
      </c>
      <c r="W1" s="8">
        <v>0.76044399592252099</v>
      </c>
      <c r="X1" s="8">
        <v>0.79393995063624101</v>
      </c>
      <c r="Y1" s="8">
        <v>0.27942643981646775</v>
      </c>
      <c r="Z1" s="8">
        <v>0.23969588921234306</v>
      </c>
      <c r="AA1" s="8">
        <v>0.52897894280001334</v>
      </c>
      <c r="AB1" s="8">
        <v>0.76502922370158877</v>
      </c>
      <c r="AC1" s="8">
        <v>0.47500191693031685</v>
      </c>
      <c r="AD1" s="8">
        <v>0.16550580525677541</v>
      </c>
      <c r="AE1" s="8">
        <v>0.30598696310383011</v>
      </c>
      <c r="AF1" s="8">
        <v>1.1601576052751874</v>
      </c>
      <c r="AG1" s="8">
        <v>0.99428902869473723</v>
      </c>
    </row>
    <row r="2" spans="1:33">
      <c r="A2" s="8">
        <v>0</v>
      </c>
      <c r="B2" s="8">
        <v>0</v>
      </c>
      <c r="C2" s="8">
        <v>0.54257845685469774</v>
      </c>
      <c r="D2" s="8">
        <v>0</v>
      </c>
      <c r="E2" s="8">
        <v>0</v>
      </c>
      <c r="F2" s="8">
        <v>0</v>
      </c>
      <c r="G2" s="8">
        <v>0</v>
      </c>
      <c r="H2" s="8">
        <v>0</v>
      </c>
      <c r="I2" s="8">
        <v>0</v>
      </c>
      <c r="J2" s="8">
        <v>0</v>
      </c>
      <c r="K2" s="8">
        <v>0</v>
      </c>
      <c r="L2" s="8">
        <v>0</v>
      </c>
      <c r="M2" s="8">
        <v>0</v>
      </c>
      <c r="N2" s="8">
        <v>0</v>
      </c>
      <c r="O2" s="8">
        <v>0</v>
      </c>
      <c r="P2" s="8">
        <v>0</v>
      </c>
      <c r="Q2" s="8">
        <v>0.28071532307056885</v>
      </c>
      <c r="R2" s="8">
        <v>0</v>
      </c>
      <c r="S2" s="8">
        <v>0</v>
      </c>
      <c r="T2" s="8">
        <v>0</v>
      </c>
      <c r="U2" s="8">
        <v>0</v>
      </c>
      <c r="V2" s="8">
        <v>0</v>
      </c>
      <c r="W2" s="8">
        <v>0</v>
      </c>
      <c r="X2" s="8">
        <v>0</v>
      </c>
      <c r="Y2" s="8">
        <v>0.39778592477560648</v>
      </c>
      <c r="Z2" s="8">
        <v>0</v>
      </c>
      <c r="AA2" s="8">
        <v>0</v>
      </c>
      <c r="AB2" s="8">
        <v>0</v>
      </c>
      <c r="AC2" s="8">
        <v>0</v>
      </c>
      <c r="AD2" s="8">
        <v>0</v>
      </c>
      <c r="AE2" s="8">
        <v>0</v>
      </c>
      <c r="AF2" s="8">
        <v>0</v>
      </c>
      <c r="AG2" s="8">
        <v>0</v>
      </c>
    </row>
    <row r="3" spans="1:33">
      <c r="A3" s="8">
        <v>0</v>
      </c>
      <c r="B3" s="8">
        <v>0</v>
      </c>
      <c r="C3" s="8">
        <v>0</v>
      </c>
      <c r="D3" s="8">
        <v>0</v>
      </c>
      <c r="E3" s="8">
        <v>0</v>
      </c>
      <c r="F3" s="8">
        <v>0</v>
      </c>
      <c r="G3" s="8">
        <v>0</v>
      </c>
      <c r="H3" s="8">
        <v>0</v>
      </c>
      <c r="I3" s="8">
        <v>0</v>
      </c>
      <c r="J3" s="8">
        <v>0</v>
      </c>
      <c r="K3" s="8">
        <v>0</v>
      </c>
      <c r="L3" s="8">
        <v>0</v>
      </c>
      <c r="M3" s="8">
        <v>0</v>
      </c>
      <c r="N3" s="8">
        <v>0.25924989485637612</v>
      </c>
      <c r="O3" s="8">
        <v>0</v>
      </c>
      <c r="P3" s="8">
        <v>0</v>
      </c>
      <c r="Q3" s="8">
        <v>0</v>
      </c>
      <c r="R3" s="8">
        <v>0</v>
      </c>
      <c r="S3" s="8">
        <v>0</v>
      </c>
      <c r="T3" s="8">
        <v>0</v>
      </c>
      <c r="U3" s="8">
        <v>0</v>
      </c>
      <c r="V3" s="8">
        <v>0</v>
      </c>
      <c r="W3" s="8">
        <v>0</v>
      </c>
      <c r="X3" s="8">
        <v>0</v>
      </c>
      <c r="Y3" s="8">
        <v>0</v>
      </c>
      <c r="Z3" s="8">
        <v>0</v>
      </c>
      <c r="AA3" s="8">
        <v>0</v>
      </c>
      <c r="AB3" s="8">
        <v>0</v>
      </c>
      <c r="AC3" s="8">
        <v>0</v>
      </c>
      <c r="AD3" s="8">
        <v>0</v>
      </c>
      <c r="AE3" s="8">
        <v>0</v>
      </c>
      <c r="AF3" s="8">
        <v>0</v>
      </c>
      <c r="AG3" s="8">
        <v>0</v>
      </c>
    </row>
    <row r="4" spans="1:33">
      <c r="A4" s="8">
        <v>2.8037226659207531E-2</v>
      </c>
      <c r="B4" s="8">
        <v>0.41480636091488693</v>
      </c>
      <c r="C4" s="8">
        <v>7.1937142852908434E-2</v>
      </c>
      <c r="D4" s="8">
        <v>7.3367845584415961E-2</v>
      </c>
      <c r="E4" s="8">
        <v>7.9249704344869221E-2</v>
      </c>
      <c r="F4" s="8">
        <v>8.6825632780726095E-2</v>
      </c>
      <c r="G4" s="8">
        <v>0.13868066862929954</v>
      </c>
      <c r="H4" s="8">
        <v>5.5621915778417678E-2</v>
      </c>
      <c r="I4" s="8">
        <v>9.2946747543456665E-2</v>
      </c>
      <c r="J4" s="8">
        <v>0.14599235486299139</v>
      </c>
      <c r="K4" s="8">
        <v>0.24745716229819809</v>
      </c>
      <c r="L4" s="8">
        <v>2.8037226659207531E-2</v>
      </c>
      <c r="M4" s="8">
        <v>5.4164403596354355E-2</v>
      </c>
      <c r="N4" s="8">
        <v>3.8995459222971804E-2</v>
      </c>
      <c r="O4" s="8">
        <v>5.626521241005928E-2</v>
      </c>
      <c r="P4" s="8">
        <v>4.4093444962430096E-2</v>
      </c>
      <c r="Q4" s="8">
        <v>8.44320976969644E-2</v>
      </c>
      <c r="R4" s="8">
        <v>9.7695089168425217E-2</v>
      </c>
      <c r="S4" s="8">
        <v>3.1511962851713406E-2</v>
      </c>
      <c r="T4" s="8">
        <v>0.10326535445571132</v>
      </c>
      <c r="U4" s="8">
        <v>0.11652918873028335</v>
      </c>
      <c r="V4" s="8">
        <v>6.2711847364921539E-2</v>
      </c>
      <c r="W4" s="8">
        <v>2.8037226659207531E-2</v>
      </c>
      <c r="X4" s="8">
        <v>7.2886217089442359E-2</v>
      </c>
      <c r="Y4" s="8">
        <v>3.9036549464912994E-2</v>
      </c>
      <c r="Z4" s="8">
        <v>3.1261978907105706E-2</v>
      </c>
      <c r="AA4" s="8">
        <v>9.1499371435185411E-2</v>
      </c>
      <c r="AB4" s="8">
        <v>9.2875399800495376E-2</v>
      </c>
      <c r="AC4" s="8">
        <v>8.6201856691150353E-2</v>
      </c>
      <c r="AD4" s="8">
        <v>5.1046083066304287E-2</v>
      </c>
      <c r="AE4" s="8">
        <v>2.6936255296063052E-2</v>
      </c>
      <c r="AF4" s="8">
        <v>0.14181485382357042</v>
      </c>
      <c r="AG4" s="8">
        <v>0.23083172618647754</v>
      </c>
    </row>
    <row r="5" spans="1:33">
      <c r="A5" s="8">
        <v>0</v>
      </c>
      <c r="B5" s="8">
        <v>0</v>
      </c>
      <c r="C5" s="8">
        <v>3.7863399811379955E-2</v>
      </c>
      <c r="D5" s="8">
        <v>1.3293331180193541E-2</v>
      </c>
      <c r="E5" s="8">
        <v>3.7528991281973144E-2</v>
      </c>
      <c r="F5" s="8">
        <v>3.5069191970016525E-2</v>
      </c>
      <c r="G5" s="8">
        <v>7.5422120065611012E-2</v>
      </c>
      <c r="H5" s="8">
        <v>2.1114118806255782E-2</v>
      </c>
      <c r="I5" s="8">
        <v>2.82991613016053E-2</v>
      </c>
      <c r="J5" s="8">
        <v>6.953469547757371E-2</v>
      </c>
      <c r="K5" s="8">
        <v>4.8081151749180678E-2</v>
      </c>
      <c r="L5" s="8">
        <v>0</v>
      </c>
      <c r="M5" s="8">
        <v>2.2455320334236275E-2</v>
      </c>
      <c r="N5" s="8">
        <v>3.205859380146775E-2</v>
      </c>
      <c r="O5" s="8">
        <v>4.3712772549491179E-2</v>
      </c>
      <c r="P5" s="8">
        <v>4.3050529317614619E-2</v>
      </c>
      <c r="Q5" s="8">
        <v>4.4955364148829668E-2</v>
      </c>
      <c r="R5" s="8">
        <v>0.14965973469876337</v>
      </c>
      <c r="S5" s="8">
        <v>2.3132953218323177E-2</v>
      </c>
      <c r="T5" s="8">
        <v>2.6103508070287683E-2</v>
      </c>
      <c r="U5" s="8">
        <v>3.2137015814238654E-2</v>
      </c>
      <c r="V5" s="8">
        <v>3.1402898708858325E-2</v>
      </c>
      <c r="W5" s="8">
        <v>0</v>
      </c>
      <c r="X5" s="8">
        <v>0</v>
      </c>
      <c r="Y5" s="8">
        <v>1.6673945476887903E-2</v>
      </c>
      <c r="Z5" s="8">
        <v>1.1942483302299722E-2</v>
      </c>
      <c r="AA5" s="8">
        <v>4.0523018612721493E-2</v>
      </c>
      <c r="AB5" s="8">
        <v>4.315723942536933E-2</v>
      </c>
      <c r="AC5" s="8">
        <v>6.7268169486723914E-2</v>
      </c>
      <c r="AD5" s="8">
        <v>1.5367456112734238E-2</v>
      </c>
      <c r="AE5" s="8">
        <v>1.9427311884201954E-2</v>
      </c>
      <c r="AF5" s="8">
        <v>6.2292639422769004E-2</v>
      </c>
      <c r="AG5" s="8">
        <v>9.8858043369369319E-2</v>
      </c>
    </row>
    <row r="6" spans="1:33">
      <c r="A6" s="8">
        <v>0</v>
      </c>
      <c r="B6" s="8">
        <v>0</v>
      </c>
      <c r="C6" s="8">
        <v>0</v>
      </c>
      <c r="D6" s="8">
        <v>0</v>
      </c>
      <c r="E6" s="8">
        <v>0</v>
      </c>
      <c r="F6" s="8">
        <v>0</v>
      </c>
      <c r="G6" s="8">
        <v>0</v>
      </c>
      <c r="H6" s="8">
        <v>0</v>
      </c>
      <c r="I6" s="8">
        <v>0</v>
      </c>
      <c r="J6" s="8">
        <v>0</v>
      </c>
      <c r="K6" s="8">
        <v>0</v>
      </c>
      <c r="L6" s="8">
        <v>0</v>
      </c>
      <c r="M6" s="8">
        <v>0</v>
      </c>
      <c r="N6" s="8">
        <v>0</v>
      </c>
      <c r="O6" s="8">
        <v>0.82540874900706274</v>
      </c>
      <c r="P6" s="8">
        <v>0</v>
      </c>
      <c r="Q6" s="8">
        <v>0</v>
      </c>
      <c r="R6" s="8">
        <v>0</v>
      </c>
      <c r="S6" s="8">
        <v>0</v>
      </c>
      <c r="T6" s="8">
        <v>0</v>
      </c>
      <c r="U6" s="8">
        <v>0</v>
      </c>
      <c r="V6" s="8">
        <v>0</v>
      </c>
      <c r="W6" s="8">
        <v>0</v>
      </c>
      <c r="X6" s="8">
        <v>0</v>
      </c>
      <c r="Y6" s="8">
        <v>0</v>
      </c>
      <c r="Z6" s="8">
        <v>0</v>
      </c>
      <c r="AA6" s="8">
        <v>0</v>
      </c>
      <c r="AB6" s="8">
        <v>0</v>
      </c>
      <c r="AC6" s="8">
        <v>0</v>
      </c>
      <c r="AD6" s="8">
        <v>0</v>
      </c>
      <c r="AE6" s="8">
        <v>0</v>
      </c>
      <c r="AF6" s="8">
        <v>0</v>
      </c>
      <c r="AG6" s="8">
        <v>0</v>
      </c>
    </row>
    <row r="7" spans="1:33">
      <c r="A7" s="8">
        <v>0.94392776556122737</v>
      </c>
      <c r="B7" s="8">
        <v>5.994360587191359</v>
      </c>
      <c r="C7" s="8">
        <v>2.988098559444802</v>
      </c>
      <c r="D7" s="8">
        <v>2.5223727071708648</v>
      </c>
      <c r="E7" s="8">
        <v>2.1089702920797126</v>
      </c>
      <c r="F7" s="8">
        <v>1.8723286902829479</v>
      </c>
      <c r="G7" s="8">
        <v>2.9535477773482803</v>
      </c>
      <c r="H7" s="8">
        <v>1.5010465528276775</v>
      </c>
      <c r="I7" s="8">
        <v>1.0486236801072997</v>
      </c>
      <c r="J7" s="8">
        <v>2.2450567290550878</v>
      </c>
      <c r="K7" s="8">
        <v>3.5382391980504884</v>
      </c>
      <c r="L7" s="8">
        <v>0.94392776556122737</v>
      </c>
      <c r="M7" s="8">
        <v>1.0243870870625136</v>
      </c>
      <c r="N7" s="8">
        <v>1.3371379636468124</v>
      </c>
      <c r="O7" s="8">
        <v>2.3223595609840952</v>
      </c>
      <c r="P7" s="8">
        <v>2.350773833615464</v>
      </c>
      <c r="Q7" s="8">
        <v>2.2476713641509085</v>
      </c>
      <c r="R7" s="8">
        <v>3.3210920925970968</v>
      </c>
      <c r="S7" s="8">
        <v>1.4179374802849891</v>
      </c>
      <c r="T7" s="8">
        <v>2.8133082477822517</v>
      </c>
      <c r="U7" s="8">
        <v>2.3684683658870451</v>
      </c>
      <c r="V7" s="8">
        <v>3.2207824964741372</v>
      </c>
      <c r="W7" s="8">
        <v>0.94392776556122737</v>
      </c>
      <c r="X7" s="8">
        <v>1.358994110573672</v>
      </c>
      <c r="Y7" s="8">
        <v>1.1701423561232345</v>
      </c>
      <c r="Z7" s="8">
        <v>2.2685980207731031</v>
      </c>
      <c r="AA7" s="8">
        <v>3.2265335585062149</v>
      </c>
      <c r="AB7" s="8">
        <v>2.2713557917594089</v>
      </c>
      <c r="AC7" s="8">
        <v>1.9148561827937223</v>
      </c>
      <c r="AD7" s="8">
        <v>1.4917784746271383</v>
      </c>
      <c r="AE7" s="8">
        <v>0.7831695239628198</v>
      </c>
      <c r="AF7" s="8">
        <v>3.5704908854521058</v>
      </c>
      <c r="AG7" s="8">
        <v>3.6987452213862504</v>
      </c>
    </row>
    <row r="8" spans="1:33">
      <c r="A8" s="8">
        <v>4.829881013375509</v>
      </c>
      <c r="B8" s="8">
        <v>11.526189734777491</v>
      </c>
      <c r="C8" s="8">
        <v>9.7308283996875993</v>
      </c>
      <c r="D8" s="8">
        <v>6.5976290710582779</v>
      </c>
      <c r="E8" s="8">
        <v>6.128260107932908</v>
      </c>
      <c r="F8" s="8">
        <v>5.4258750056725882</v>
      </c>
      <c r="G8" s="8">
        <v>9.1813049287564539</v>
      </c>
      <c r="H8" s="8">
        <v>3.3330663074531262</v>
      </c>
      <c r="I8" s="8">
        <v>3.2702043104592469</v>
      </c>
      <c r="J8" s="8">
        <v>6.3452794347640378</v>
      </c>
      <c r="K8" s="8">
        <v>9.877235698101547</v>
      </c>
      <c r="L8" s="8">
        <v>4.829881013375509</v>
      </c>
      <c r="M8" s="8">
        <v>3.9301838882730173</v>
      </c>
      <c r="N8" s="8">
        <v>3.444071223247847</v>
      </c>
      <c r="O8" s="8">
        <v>6.0152951320324908</v>
      </c>
      <c r="P8" s="8">
        <v>6.2423785864760113</v>
      </c>
      <c r="Q8" s="8">
        <v>7.6092230140212118</v>
      </c>
      <c r="R8" s="8">
        <v>9.7962150825587297</v>
      </c>
      <c r="S8" s="8">
        <v>3.8099725080586442</v>
      </c>
      <c r="T8" s="8">
        <v>4.1091665752062809</v>
      </c>
      <c r="U8" s="8">
        <v>6.2726274518872627</v>
      </c>
      <c r="V8" s="8">
        <v>5.8503551466226575</v>
      </c>
      <c r="W8" s="8">
        <v>4.829881013375509</v>
      </c>
      <c r="X8" s="8">
        <v>2.7322376085738842</v>
      </c>
      <c r="Y8" s="8">
        <v>2.7668004019424304</v>
      </c>
      <c r="Z8" s="8">
        <v>5.7314968443099694</v>
      </c>
      <c r="AA8" s="8">
        <v>6.9239744213506143</v>
      </c>
      <c r="AB8" s="8">
        <v>7.1992597203861877</v>
      </c>
      <c r="AC8" s="8">
        <v>6.2640819026662529</v>
      </c>
      <c r="AD8" s="8">
        <v>3.7154859925007098</v>
      </c>
      <c r="AE8" s="8">
        <v>2.4040762569552694</v>
      </c>
      <c r="AF8" s="8">
        <v>10.432929194904874</v>
      </c>
      <c r="AG8" s="8">
        <v>12.019404527690302</v>
      </c>
    </row>
    <row r="9" spans="1:33">
      <c r="A9" s="8">
        <v>4.0544176100658325</v>
      </c>
      <c r="B9" s="8">
        <v>8.6511541245094996</v>
      </c>
      <c r="C9" s="8">
        <v>8.423560881017762</v>
      </c>
      <c r="D9" s="8">
        <v>5.9714335443184403</v>
      </c>
      <c r="E9" s="8">
        <v>6.2707592035739577</v>
      </c>
      <c r="F9" s="8">
        <v>5.3243019488176628</v>
      </c>
      <c r="G9" s="8">
        <v>9.9848762867858909</v>
      </c>
      <c r="H9" s="8">
        <v>3.5019698897855887</v>
      </c>
      <c r="I9" s="8">
        <v>3.1914118904843507</v>
      </c>
      <c r="J9" s="8">
        <v>6.0118735794181601</v>
      </c>
      <c r="K9" s="8">
        <v>10.183883489858054</v>
      </c>
      <c r="L9" s="8">
        <v>4.0544176100658325</v>
      </c>
      <c r="M9" s="8">
        <v>2.9895380858105929</v>
      </c>
      <c r="N9" s="8">
        <v>3.6800075843938065</v>
      </c>
      <c r="O9" s="8">
        <v>6.6278585256630951</v>
      </c>
      <c r="P9" s="8">
        <v>6.4440980600391171</v>
      </c>
      <c r="Q9" s="8">
        <v>7.7208322475524689</v>
      </c>
      <c r="R9" s="8">
        <v>9.5860124923409309</v>
      </c>
      <c r="S9" s="8">
        <v>3.6049548535498088</v>
      </c>
      <c r="T9" s="8">
        <v>4.1110687478230741</v>
      </c>
      <c r="U9" s="8">
        <v>6.9493032281003275</v>
      </c>
      <c r="V9" s="8">
        <v>6.1285625750151267</v>
      </c>
      <c r="W9" s="8">
        <v>4.0544176100658325</v>
      </c>
      <c r="X9" s="8">
        <v>2.0981367795988173</v>
      </c>
      <c r="Y9" s="8">
        <v>2.8388624497906587</v>
      </c>
      <c r="Z9" s="8">
        <v>6.7696878029237837</v>
      </c>
      <c r="AA9" s="8">
        <v>7.5918207035487475</v>
      </c>
      <c r="AB9" s="8">
        <v>7.5324572762316242</v>
      </c>
      <c r="AC9" s="8">
        <v>5.9395985985180451</v>
      </c>
      <c r="AD9" s="8">
        <v>3.7211006977151837</v>
      </c>
      <c r="AE9" s="8">
        <v>2.4964822733100545</v>
      </c>
      <c r="AF9" s="8">
        <v>11.862148044828842</v>
      </c>
      <c r="AG9" s="8">
        <v>11.597812242583995</v>
      </c>
    </row>
    <row r="10" spans="1:33">
      <c r="A10" s="8">
        <v>0.8030734768915393</v>
      </c>
      <c r="B10" s="8">
        <v>2.3306197412749876</v>
      </c>
      <c r="C10" s="8">
        <v>1.2981401863083291</v>
      </c>
      <c r="D10" s="8">
        <v>1.0598982215995474</v>
      </c>
      <c r="E10" s="8">
        <v>1.0972636495506711</v>
      </c>
      <c r="F10" s="8">
        <v>0.8351673377262071</v>
      </c>
      <c r="G10" s="8">
        <v>1.7634806971693364</v>
      </c>
      <c r="H10" s="8">
        <v>0.6058835467371102</v>
      </c>
      <c r="I10" s="8">
        <v>0.48677437508537474</v>
      </c>
      <c r="J10" s="8">
        <v>1.0387946810999422</v>
      </c>
      <c r="K10" s="8">
        <v>1.7069976624948449</v>
      </c>
      <c r="L10" s="8">
        <v>0.8030734768915393</v>
      </c>
      <c r="M10" s="8">
        <v>0.59254848695334161</v>
      </c>
      <c r="N10" s="8">
        <v>0.53161346832430267</v>
      </c>
      <c r="O10" s="8">
        <v>1.1311450684486339</v>
      </c>
      <c r="P10" s="8">
        <v>0.98262878966624145</v>
      </c>
      <c r="Q10" s="8">
        <v>1.1121729607056678</v>
      </c>
      <c r="R10" s="8">
        <v>1.5083881745563197</v>
      </c>
      <c r="S10" s="8">
        <v>0.62179866543738749</v>
      </c>
      <c r="T10" s="8">
        <v>0.61369481700875184</v>
      </c>
      <c r="U10" s="8">
        <v>1.1233221871540375</v>
      </c>
      <c r="V10" s="8">
        <v>0.99540373900755674</v>
      </c>
      <c r="W10" s="8">
        <v>0.8030734768915393</v>
      </c>
      <c r="X10" s="8">
        <v>0.49989180273979922</v>
      </c>
      <c r="Y10" s="8">
        <v>0.41566644083494131</v>
      </c>
      <c r="Z10" s="8">
        <v>1.0608015850584853</v>
      </c>
      <c r="AA10" s="8">
        <v>1.143638714841664</v>
      </c>
      <c r="AB10" s="8">
        <v>1.0687246004661979</v>
      </c>
      <c r="AC10" s="8">
        <v>1.0556178789099731</v>
      </c>
      <c r="AD10" s="8">
        <v>0.63523285998371937</v>
      </c>
      <c r="AE10" s="8">
        <v>0.36833504111513088</v>
      </c>
      <c r="AF10" s="8">
        <v>1.8312830059760943</v>
      </c>
      <c r="AG10" s="8">
        <v>1.9358121404520534</v>
      </c>
    </row>
    <row r="11" spans="1:33">
      <c r="A11" s="8">
        <v>0.65540244182762997</v>
      </c>
      <c r="B11" s="8">
        <v>1.9422765233305612</v>
      </c>
      <c r="C11" s="8">
        <v>1.9310088055286845</v>
      </c>
      <c r="D11" s="8">
        <v>0</v>
      </c>
      <c r="E11" s="8">
        <v>0.47258992208221118</v>
      </c>
      <c r="F11" s="8">
        <v>0.76488766772438632</v>
      </c>
      <c r="G11" s="8">
        <v>1.416815420368688</v>
      </c>
      <c r="H11" s="8">
        <v>0</v>
      </c>
      <c r="I11" s="8">
        <v>0.36793720572329891</v>
      </c>
      <c r="J11" s="8">
        <v>0.91168155296007314</v>
      </c>
      <c r="K11" s="8">
        <v>1.5321474034972924</v>
      </c>
      <c r="L11" s="8">
        <v>0.65540244182762997</v>
      </c>
      <c r="M11" s="8">
        <v>0.68388170148524352</v>
      </c>
      <c r="N11" s="8">
        <v>0.39336364846439725</v>
      </c>
      <c r="O11" s="8">
        <v>0</v>
      </c>
      <c r="P11" s="8">
        <v>0.30161984488368226</v>
      </c>
      <c r="Q11" s="8">
        <v>0.95771396295654432</v>
      </c>
      <c r="R11" s="8">
        <v>1.6455496747140665</v>
      </c>
      <c r="S11" s="8">
        <v>0</v>
      </c>
      <c r="T11" s="8">
        <v>0.17590227217338547</v>
      </c>
      <c r="U11" s="8">
        <v>1.243279064218664</v>
      </c>
      <c r="V11" s="8">
        <v>0.64224201464660768</v>
      </c>
      <c r="W11" s="8">
        <v>0.65540244182762997</v>
      </c>
      <c r="X11" s="8">
        <v>0.20987031274364834</v>
      </c>
      <c r="Y11" s="8">
        <v>0.48621692733074806</v>
      </c>
      <c r="Z11" s="8">
        <v>1.449863508935302</v>
      </c>
      <c r="AA11" s="8">
        <v>0.40108146799419891</v>
      </c>
      <c r="AB11" s="8">
        <v>1.2521541777821552</v>
      </c>
      <c r="AC11" s="8">
        <v>1.1054710490655246</v>
      </c>
      <c r="AD11" s="8">
        <v>0.3653926557133349</v>
      </c>
      <c r="AE11" s="8">
        <v>0.15191554934114299</v>
      </c>
      <c r="AF11" s="8">
        <v>1.9000207884620779</v>
      </c>
      <c r="AG11" s="8">
        <v>1.3106049845016896</v>
      </c>
    </row>
    <row r="12" spans="1:33">
      <c r="A12" s="8">
        <v>0.87107293067511848</v>
      </c>
      <c r="B12" s="8">
        <v>5.0711177527946942</v>
      </c>
      <c r="C12" s="8">
        <v>0</v>
      </c>
      <c r="D12" s="8">
        <v>1.2176318347426476</v>
      </c>
      <c r="E12" s="8">
        <v>1.0408958391414551</v>
      </c>
      <c r="F12" s="8">
        <v>0.33766356186989738</v>
      </c>
      <c r="G12" s="8">
        <v>0.43288194755337162</v>
      </c>
      <c r="H12" s="8">
        <v>0.53006546552878286</v>
      </c>
      <c r="I12" s="8">
        <v>0.31839836782241221</v>
      </c>
      <c r="J12" s="8">
        <v>0</v>
      </c>
      <c r="K12" s="8">
        <v>1.346127257317645</v>
      </c>
      <c r="L12" s="8">
        <v>0.87107293067511848</v>
      </c>
      <c r="M12" s="8">
        <v>0.24421088351742798</v>
      </c>
      <c r="N12" s="8">
        <v>0.2006892786049248</v>
      </c>
      <c r="O12" s="8">
        <v>2.8059660544037128</v>
      </c>
      <c r="P12" s="8">
        <v>0.8787794164316004</v>
      </c>
      <c r="Q12" s="8">
        <v>0.45176981351678114</v>
      </c>
      <c r="R12" s="8">
        <v>0</v>
      </c>
      <c r="S12" s="8">
        <v>0.4982641832405757</v>
      </c>
      <c r="T12" s="8">
        <v>0.97609928146236513</v>
      </c>
      <c r="U12" s="8">
        <v>0.31614724477285766</v>
      </c>
      <c r="V12" s="8">
        <v>0.30072662383320231</v>
      </c>
      <c r="W12" s="8">
        <v>0.87107293067511848</v>
      </c>
      <c r="X12" s="8">
        <v>0.46994601549265025</v>
      </c>
      <c r="Y12" s="8">
        <v>0</v>
      </c>
      <c r="Z12" s="8">
        <v>0.84445631746730676</v>
      </c>
      <c r="AA12" s="8">
        <v>0.8977604942937637</v>
      </c>
      <c r="AB12" s="8">
        <v>0</v>
      </c>
      <c r="AC12" s="8">
        <v>0</v>
      </c>
      <c r="AD12" s="8">
        <v>0.24091560691850714</v>
      </c>
      <c r="AE12" s="8">
        <v>0.42954100621745134</v>
      </c>
      <c r="AF12" s="8">
        <v>0.33716163588171816</v>
      </c>
      <c r="AG12" s="8">
        <v>0.45885932583815453</v>
      </c>
    </row>
    <row r="13" spans="1:33">
      <c r="A13" s="8">
        <v>5.8561795023076231</v>
      </c>
      <c r="B13" s="8">
        <v>10.097900627683002</v>
      </c>
      <c r="C13" s="8">
        <v>12.065295361363189</v>
      </c>
      <c r="D13" s="8">
        <v>12.602927753876207</v>
      </c>
      <c r="E13" s="8">
        <v>10.608831177436731</v>
      </c>
      <c r="F13" s="8">
        <v>7.92498563739899</v>
      </c>
      <c r="G13" s="8">
        <v>13.469740748697639</v>
      </c>
      <c r="H13" s="8">
        <v>5.5574865018228854</v>
      </c>
      <c r="I13" s="8">
        <v>5.0567035808920409</v>
      </c>
      <c r="J13" s="8">
        <v>6.930891642895169</v>
      </c>
      <c r="K13" s="8">
        <v>19.634330384036481</v>
      </c>
      <c r="L13" s="8">
        <v>5.8561795023076231</v>
      </c>
      <c r="M13" s="8">
        <v>4.572586301778653</v>
      </c>
      <c r="N13" s="8">
        <v>5.404153830434816</v>
      </c>
      <c r="O13" s="8">
        <v>11.175172435396734</v>
      </c>
      <c r="P13" s="8">
        <v>10.662696285763095</v>
      </c>
      <c r="Q13" s="8">
        <v>11.976213682234681</v>
      </c>
      <c r="R13" s="8">
        <v>13.823784166876708</v>
      </c>
      <c r="S13" s="8">
        <v>5.2780635773171811</v>
      </c>
      <c r="T13" s="8">
        <v>7.7949106683817373</v>
      </c>
      <c r="U13" s="8">
        <v>10.554466755034332</v>
      </c>
      <c r="V13" s="8">
        <v>9.1260132214283711</v>
      </c>
      <c r="W13" s="8">
        <v>5.8561795023076231</v>
      </c>
      <c r="X13" s="8">
        <v>3.4278047956800966</v>
      </c>
      <c r="Y13" s="8">
        <v>3.8801887169748102</v>
      </c>
      <c r="Z13" s="8">
        <v>11.627890189637201</v>
      </c>
      <c r="AA13" s="8">
        <v>12.551729124902817</v>
      </c>
      <c r="AB13" s="8">
        <v>11.117669086432594</v>
      </c>
      <c r="AC13" s="8">
        <v>9.1024178993666727</v>
      </c>
      <c r="AD13" s="8">
        <v>5.6333997904227555</v>
      </c>
      <c r="AE13" s="8">
        <v>4.0309606596173682</v>
      </c>
      <c r="AF13" s="8">
        <v>18.200426997876544</v>
      </c>
      <c r="AG13" s="8">
        <v>16.432173170153781</v>
      </c>
    </row>
    <row r="14" spans="1:33">
      <c r="A14" s="8">
        <v>7.8235769200307494</v>
      </c>
      <c r="B14" s="8">
        <v>17.165780963067924</v>
      </c>
      <c r="C14" s="8">
        <v>13.219191298665349</v>
      </c>
      <c r="D14" s="8">
        <v>12.605018935225099</v>
      </c>
      <c r="E14" s="8">
        <v>11.131595503935335</v>
      </c>
      <c r="F14" s="8">
        <v>8.104629188409902</v>
      </c>
      <c r="G14" s="8">
        <v>13.304870924816711</v>
      </c>
      <c r="H14" s="8">
        <v>2.501928158249338</v>
      </c>
      <c r="I14" s="8">
        <v>5.111253753691722</v>
      </c>
      <c r="J14" s="8">
        <v>6.9408227836903809</v>
      </c>
      <c r="K14" s="9">
        <v>20.620257052532942</v>
      </c>
      <c r="L14" s="8">
        <v>7.8235769200307494</v>
      </c>
      <c r="M14" s="8">
        <v>5.3910032012745468</v>
      </c>
      <c r="N14" s="8">
        <v>6.0846632622094976</v>
      </c>
      <c r="O14" s="8">
        <v>13.268056017586789</v>
      </c>
      <c r="P14" s="8">
        <v>12.260638131230785</v>
      </c>
      <c r="Q14" s="8">
        <v>11.879909776337206</v>
      </c>
      <c r="R14" s="8">
        <v>13.153695938546475</v>
      </c>
      <c r="S14" s="8">
        <v>6.3157392943325235</v>
      </c>
      <c r="T14" s="8">
        <v>7.9368081817447171</v>
      </c>
      <c r="U14" s="8">
        <v>11.327281065848242</v>
      </c>
      <c r="V14" s="8">
        <v>7.7784174865021898</v>
      </c>
      <c r="W14" s="8">
        <v>7.8235769200307494</v>
      </c>
      <c r="X14" s="8">
        <v>4.0482030783016292</v>
      </c>
      <c r="Y14" s="8">
        <v>4.2911873679270496</v>
      </c>
      <c r="Z14" s="8">
        <v>11.901001506827845</v>
      </c>
      <c r="AA14" s="8">
        <v>13.513969104951654</v>
      </c>
      <c r="AB14" s="8">
        <v>11.158473874873629</v>
      </c>
      <c r="AC14" s="8">
        <v>9.6872058378717512</v>
      </c>
      <c r="AD14" s="8">
        <v>6.1833452598510803</v>
      </c>
      <c r="AE14" s="8">
        <v>4.0140416233371079</v>
      </c>
      <c r="AF14" s="8">
        <v>18.504793467617205</v>
      </c>
      <c r="AG14" s="8">
        <v>14.400339430558169</v>
      </c>
    </row>
    <row r="15" spans="1:33">
      <c r="A15" s="8">
        <v>0.4989747127853173</v>
      </c>
      <c r="B15" s="8">
        <v>1.2400958518021461</v>
      </c>
      <c r="C15" s="8">
        <v>0.61723409161815579</v>
      </c>
      <c r="D15" s="8">
        <v>0.95781056023397448</v>
      </c>
      <c r="E15" s="8">
        <v>0.83027962029953439</v>
      </c>
      <c r="F15" s="8">
        <v>0.52674752203327824</v>
      </c>
      <c r="G15" s="8">
        <v>0.89490295805845732</v>
      </c>
      <c r="H15" s="8">
        <v>3.7395933516683071</v>
      </c>
      <c r="I15" s="8">
        <v>0.36532038739335276</v>
      </c>
      <c r="J15" s="8">
        <v>0.56593924133806939</v>
      </c>
      <c r="K15" s="8">
        <v>1.2061460909476558</v>
      </c>
      <c r="L15" s="8">
        <v>0.4989747127853173</v>
      </c>
      <c r="M15" s="8">
        <v>0.38996540481062109</v>
      </c>
      <c r="N15" s="8">
        <v>0.35386009063146223</v>
      </c>
      <c r="O15" s="8">
        <v>0.93444124376636173</v>
      </c>
      <c r="P15" s="8">
        <v>0.59082929496797909</v>
      </c>
      <c r="Q15" s="8">
        <v>0.75544999488116837</v>
      </c>
      <c r="R15" s="8">
        <v>0.69325814843713163</v>
      </c>
      <c r="S15" s="8">
        <v>0.25498970323055536</v>
      </c>
      <c r="T15" s="8">
        <v>0.42069249183381352</v>
      </c>
      <c r="U15" s="8">
        <v>0.745008065056043</v>
      </c>
      <c r="V15" s="8">
        <v>0.72941984098042856</v>
      </c>
      <c r="W15" s="8">
        <v>0.4989747127853173</v>
      </c>
      <c r="X15" s="8">
        <v>0.29123042465208998</v>
      </c>
      <c r="Y15" s="8">
        <v>0.16231402530674327</v>
      </c>
      <c r="Z15" s="8">
        <v>0.49895637072026849</v>
      </c>
      <c r="AA15" s="8">
        <v>0.63021236836569583</v>
      </c>
      <c r="AB15" s="8">
        <v>0.59764449513971429</v>
      </c>
      <c r="AC15" s="8">
        <v>0.69194698016653711</v>
      </c>
      <c r="AD15" s="8">
        <v>0.30047610609915015</v>
      </c>
      <c r="AE15" s="8">
        <v>0.29608372749216239</v>
      </c>
      <c r="AF15" s="8">
        <v>1.4332632466754751</v>
      </c>
      <c r="AG15" s="8">
        <v>1.2282563609653316</v>
      </c>
    </row>
    <row r="16" spans="1:33">
      <c r="A16" s="8">
        <v>0</v>
      </c>
      <c r="B16" s="8">
        <v>0</v>
      </c>
      <c r="C16" s="8">
        <v>0</v>
      </c>
      <c r="D16" s="8">
        <v>0.89750965492846024</v>
      </c>
      <c r="E16" s="8">
        <v>0</v>
      </c>
      <c r="F16" s="8">
        <v>0</v>
      </c>
      <c r="G16" s="8">
        <v>0</v>
      </c>
      <c r="H16" s="8">
        <v>0.27953331463989955</v>
      </c>
      <c r="I16" s="8">
        <v>0</v>
      </c>
      <c r="J16" s="8">
        <v>0</v>
      </c>
      <c r="K16" s="8">
        <v>0</v>
      </c>
      <c r="L16" s="8">
        <v>0</v>
      </c>
      <c r="M16" s="8">
        <v>0</v>
      </c>
      <c r="N16" s="8">
        <v>0</v>
      </c>
      <c r="O16" s="8">
        <v>0.68704275239364543</v>
      </c>
      <c r="P16" s="8">
        <v>0.15076825027482443</v>
      </c>
      <c r="Q16" s="8">
        <v>0</v>
      </c>
      <c r="R16" s="8">
        <v>0</v>
      </c>
      <c r="S16" s="8">
        <v>0</v>
      </c>
      <c r="T16" s="8">
        <v>0</v>
      </c>
      <c r="U16" s="8">
        <v>0</v>
      </c>
      <c r="V16" s="8">
        <v>0</v>
      </c>
      <c r="W16" s="8">
        <v>0</v>
      </c>
      <c r="X16" s="8">
        <v>0</v>
      </c>
      <c r="Y16" s="8">
        <v>0</v>
      </c>
      <c r="Z16" s="8">
        <v>0</v>
      </c>
      <c r="AA16" s="8">
        <v>0</v>
      </c>
      <c r="AB16" s="8">
        <v>0</v>
      </c>
      <c r="AC16" s="8">
        <v>0</v>
      </c>
      <c r="AD16" s="8">
        <v>0.34531382543924888</v>
      </c>
      <c r="AE16" s="8">
        <v>0</v>
      </c>
      <c r="AF16" s="8">
        <v>0</v>
      </c>
      <c r="AG16" s="8">
        <v>0</v>
      </c>
    </row>
    <row r="17" spans="1:33">
      <c r="A17" s="8">
        <v>0.28732506502807725</v>
      </c>
      <c r="B17" s="8">
        <v>0.77123659433116487</v>
      </c>
      <c r="C17" s="8">
        <v>0.44076507162406497</v>
      </c>
      <c r="D17" s="8">
        <v>0.3946214337300406</v>
      </c>
      <c r="E17" s="8">
        <v>0.40443331980955666</v>
      </c>
      <c r="F17" s="8">
        <v>0.3174602334892801</v>
      </c>
      <c r="G17" s="8">
        <v>0.46469156414253571</v>
      </c>
      <c r="H17" s="8">
        <v>0.20236405793668127</v>
      </c>
      <c r="I17" s="8">
        <v>0.16808915551653858</v>
      </c>
      <c r="J17" s="8">
        <v>0.32953629085828245</v>
      </c>
      <c r="K17" s="8">
        <v>0.71140212269667924</v>
      </c>
      <c r="L17" s="8">
        <v>0.28732506502807725</v>
      </c>
      <c r="M17" s="8">
        <v>0.27812203139422553</v>
      </c>
      <c r="N17" s="8">
        <v>0.19682004714363782</v>
      </c>
      <c r="O17" s="8">
        <v>0.3612336831844864</v>
      </c>
      <c r="P17" s="8">
        <v>0.28863615260661901</v>
      </c>
      <c r="Q17" s="8">
        <v>0.45475499750312964</v>
      </c>
      <c r="R17" s="8">
        <v>0.57385420092307082</v>
      </c>
      <c r="S17" s="8">
        <v>0.23968415449881308</v>
      </c>
      <c r="T17" s="8">
        <v>0.24533757838860257</v>
      </c>
      <c r="U17" s="8">
        <v>0.42031824977123949</v>
      </c>
      <c r="V17" s="8">
        <v>0.51644700210474104</v>
      </c>
      <c r="W17" s="8">
        <v>0.28732506502807725</v>
      </c>
      <c r="X17" s="8">
        <v>0.1743593483480092</v>
      </c>
      <c r="Y17" s="8">
        <v>0.1394951759572898</v>
      </c>
      <c r="Z17" s="8">
        <v>0.33179569676814763</v>
      </c>
      <c r="AA17" s="8">
        <v>0.41250459981426019</v>
      </c>
      <c r="AB17" s="8">
        <v>0.38712227017874157</v>
      </c>
      <c r="AC17" s="8">
        <v>0.37417171046609704</v>
      </c>
      <c r="AD17" s="8">
        <v>0.21822686886539372</v>
      </c>
      <c r="AE17" s="8">
        <v>0.16786742483651437</v>
      </c>
      <c r="AF17" s="8">
        <v>0.56092392504118438</v>
      </c>
      <c r="AG17" s="8">
        <v>0.68277522509551836</v>
      </c>
    </row>
    <row r="18" spans="1:33">
      <c r="A18" s="8">
        <v>0</v>
      </c>
      <c r="B18" s="8">
        <v>0</v>
      </c>
      <c r="C18" s="8">
        <v>1.1082860926608233</v>
      </c>
      <c r="D18" s="8">
        <v>0</v>
      </c>
      <c r="E18" s="8">
        <v>0</v>
      </c>
      <c r="F18" s="8">
        <v>0</v>
      </c>
      <c r="G18" s="8">
        <v>0</v>
      </c>
      <c r="H18" s="8">
        <v>0.16321384390361821</v>
      </c>
      <c r="I18" s="8">
        <v>0</v>
      </c>
      <c r="J18" s="8">
        <v>0</v>
      </c>
      <c r="K18" s="8">
        <v>0</v>
      </c>
      <c r="L18" s="8">
        <v>0</v>
      </c>
      <c r="M18" s="8">
        <v>0</v>
      </c>
      <c r="N18" s="8">
        <v>0</v>
      </c>
      <c r="O18" s="8">
        <v>1.2692882376993553</v>
      </c>
      <c r="P18" s="8">
        <v>0</v>
      </c>
      <c r="Q18" s="8">
        <v>0</v>
      </c>
      <c r="R18" s="8">
        <v>1.6290439216550938</v>
      </c>
      <c r="S18" s="8">
        <v>0</v>
      </c>
      <c r="T18" s="8">
        <v>0</v>
      </c>
      <c r="U18" s="8">
        <v>0.83078461610552679</v>
      </c>
      <c r="V18" s="8">
        <v>0</v>
      </c>
      <c r="W18" s="8">
        <v>0</v>
      </c>
      <c r="X18" s="8">
        <v>0</v>
      </c>
      <c r="Y18" s="8">
        <v>0.6476209323922415</v>
      </c>
      <c r="Z18" s="8">
        <v>0</v>
      </c>
      <c r="AA18" s="8">
        <v>0</v>
      </c>
      <c r="AB18" s="8">
        <v>0.49996495489977261</v>
      </c>
      <c r="AC18" s="8">
        <v>0.37716270445481453</v>
      </c>
      <c r="AD18" s="8">
        <v>0.43172482272989887</v>
      </c>
      <c r="AE18" s="8">
        <v>0</v>
      </c>
      <c r="AF18" s="8">
        <v>0</v>
      </c>
      <c r="AG18" s="8">
        <v>0</v>
      </c>
    </row>
    <row r="19" spans="1:33">
      <c r="A19" s="8">
        <v>0</v>
      </c>
      <c r="B19" s="8">
        <v>10.815745152835886</v>
      </c>
      <c r="C19" s="8">
        <v>4.5931573854403194</v>
      </c>
      <c r="D19" s="8">
        <v>1.6984558341253966</v>
      </c>
      <c r="E19" s="8">
        <v>2.3045800492387118</v>
      </c>
      <c r="F19" s="8">
        <v>1.6109037634473775</v>
      </c>
      <c r="G19" s="8">
        <v>3.0388286195092054</v>
      </c>
      <c r="H19" s="8">
        <v>1.3077998845780883</v>
      </c>
      <c r="I19" s="8">
        <v>1.0943792696205172</v>
      </c>
      <c r="J19" s="8">
        <v>1.6478469744180955</v>
      </c>
      <c r="K19" s="8">
        <v>2.9457704882533031</v>
      </c>
      <c r="L19" s="8">
        <v>0</v>
      </c>
      <c r="M19" s="8">
        <v>2.6676178064397345</v>
      </c>
      <c r="N19" s="8">
        <v>1.0813810231831962</v>
      </c>
      <c r="O19" s="8">
        <v>0.87073676415546963</v>
      </c>
      <c r="P19" s="8">
        <v>2.1693071163660171</v>
      </c>
      <c r="Q19" s="8">
        <v>2.3141102139514662</v>
      </c>
      <c r="R19" s="8">
        <v>3.1939821519843514</v>
      </c>
      <c r="S19" s="8">
        <v>1.0184125656848226</v>
      </c>
      <c r="T19" s="8">
        <v>1.9071475754034459</v>
      </c>
      <c r="U19" s="8">
        <v>2.3361305631826439</v>
      </c>
      <c r="V19" s="8">
        <v>2.4089209054588232</v>
      </c>
      <c r="W19" s="8">
        <v>0</v>
      </c>
      <c r="X19" s="8">
        <v>2.6090661506093418</v>
      </c>
      <c r="Y19" s="8">
        <v>2.4299936020000477</v>
      </c>
      <c r="Z19" s="8">
        <v>2.4105340508757109</v>
      </c>
      <c r="AA19" s="8">
        <v>2.6223240324498938</v>
      </c>
      <c r="AB19" s="8">
        <v>2.2100419736636363</v>
      </c>
      <c r="AC19" s="8">
        <v>1.8806838235027945</v>
      </c>
      <c r="AD19" s="8">
        <v>1.4211042021783142</v>
      </c>
      <c r="AE19" s="8">
        <v>0.70981787245909533</v>
      </c>
      <c r="AF19" s="8">
        <v>3.6381995390607105</v>
      </c>
      <c r="AG19" s="8">
        <v>4.2578329024345258</v>
      </c>
    </row>
    <row r="20" spans="1:33">
      <c r="A20" s="8">
        <v>5.1490927795663257</v>
      </c>
      <c r="B20" s="8">
        <v>12.552148507915328</v>
      </c>
      <c r="C20" s="8">
        <v>8.5575817281318862</v>
      </c>
      <c r="D20" s="8">
        <v>8.8706231580067545</v>
      </c>
      <c r="E20" s="8">
        <v>8.2342914842662491</v>
      </c>
      <c r="F20" s="8">
        <v>5.9380457889151899</v>
      </c>
      <c r="G20" s="8">
        <v>10.339596928890238</v>
      </c>
      <c r="H20" s="8">
        <v>4.4117870838994353</v>
      </c>
      <c r="I20" s="8">
        <v>3.6996822789452608</v>
      </c>
      <c r="J20" s="8">
        <v>6.8010410972913</v>
      </c>
      <c r="K20" s="8">
        <v>11.744354496133251</v>
      </c>
      <c r="L20" s="8">
        <v>5.1490927795663257</v>
      </c>
      <c r="M20" s="8">
        <v>3.8249351483667371</v>
      </c>
      <c r="N20" s="8">
        <v>3.7294131945466358</v>
      </c>
      <c r="O20" s="8">
        <v>7.1822327957716459</v>
      </c>
      <c r="P20" s="8">
        <v>7.5409353838084128</v>
      </c>
      <c r="Q20" s="8">
        <v>8.3025673131815676</v>
      </c>
      <c r="R20" s="8">
        <v>12.601059397743661</v>
      </c>
      <c r="S20" s="8">
        <v>3.8951648125814726</v>
      </c>
      <c r="T20" s="8">
        <v>6.229482301411398</v>
      </c>
      <c r="U20" s="8">
        <v>8.9302514619362245</v>
      </c>
      <c r="V20" s="8">
        <v>8.6310744592567428</v>
      </c>
      <c r="W20" s="8">
        <v>5.1490927795663257</v>
      </c>
      <c r="X20" s="8">
        <v>3.2712456741691711</v>
      </c>
      <c r="Y20" s="8">
        <v>2.7980680552145056</v>
      </c>
      <c r="Z20" s="8">
        <v>7.6795007692553687</v>
      </c>
      <c r="AA20" s="8">
        <v>8.4373630931267183</v>
      </c>
      <c r="AB20" s="8">
        <v>8.5097714563500499</v>
      </c>
      <c r="AC20" s="8">
        <v>7.2442804852919691</v>
      </c>
      <c r="AD20" s="8">
        <v>4.7779427134207157</v>
      </c>
      <c r="AE20" s="8">
        <v>2.986758961654405</v>
      </c>
      <c r="AF20" s="8">
        <v>12.954075043894225</v>
      </c>
      <c r="AG20" s="8">
        <v>15.080764193252048</v>
      </c>
    </row>
    <row r="21" spans="1:33">
      <c r="A21" s="8">
        <v>5.7311910947396738</v>
      </c>
      <c r="B21" s="8">
        <v>6.1426842802602968</v>
      </c>
      <c r="C21" s="8">
        <v>8.0924239934181088</v>
      </c>
      <c r="D21" s="8">
        <v>8.5957253388327359</v>
      </c>
      <c r="E21" s="8">
        <v>7.7988739175181623</v>
      </c>
      <c r="F21" s="8">
        <v>5.7010442649494841</v>
      </c>
      <c r="G21" s="8">
        <v>9.4629987513607077</v>
      </c>
      <c r="H21" s="8">
        <v>0.27220113248473632</v>
      </c>
      <c r="I21" s="8">
        <v>1.8210142042476365</v>
      </c>
      <c r="J21" s="8">
        <v>5.2655831897116494</v>
      </c>
      <c r="K21" s="8">
        <v>10.347442600093434</v>
      </c>
      <c r="L21" s="8">
        <v>5.7311910947396738</v>
      </c>
      <c r="M21" s="8">
        <v>0</v>
      </c>
      <c r="N21" s="8">
        <v>2.692087490511621</v>
      </c>
      <c r="O21" s="8">
        <v>6.9824936655377812</v>
      </c>
      <c r="P21" s="8">
        <v>6.9809095256817804</v>
      </c>
      <c r="Q21" s="8">
        <v>8.4036181190297583</v>
      </c>
      <c r="R21" s="8">
        <v>10.424716322771683</v>
      </c>
      <c r="S21" s="8">
        <v>3.3418843827642086</v>
      </c>
      <c r="T21" s="8">
        <v>5.6079177979634247</v>
      </c>
      <c r="U21" s="8">
        <v>7.4928990907586099</v>
      </c>
      <c r="V21" s="8">
        <v>7.8348954770295585</v>
      </c>
      <c r="W21" s="8">
        <v>5.7311910947396738</v>
      </c>
      <c r="X21" s="8">
        <v>0</v>
      </c>
      <c r="Y21" s="8">
        <v>1.0384929345066842</v>
      </c>
      <c r="Z21" s="8">
        <v>7.7610094247250609</v>
      </c>
      <c r="AA21" s="8">
        <v>8.3091578635146099</v>
      </c>
      <c r="AB21" s="8">
        <v>7.3847416546882272</v>
      </c>
      <c r="AC21" s="8">
        <v>6.1914482068758518</v>
      </c>
      <c r="AD21" s="8">
        <v>3.8215789032010465</v>
      </c>
      <c r="AE21" s="8">
        <v>2.3698841052657498</v>
      </c>
      <c r="AF21" s="8">
        <v>11.678586524575355</v>
      </c>
      <c r="AG21" s="8">
        <v>12.309947332049846</v>
      </c>
    </row>
    <row r="22" spans="1:33">
      <c r="A22" s="8">
        <v>1.8808040561028947</v>
      </c>
      <c r="B22" s="8">
        <v>4.5610505623902018</v>
      </c>
      <c r="C22" s="8">
        <v>5.3903853568851563</v>
      </c>
      <c r="D22" s="8">
        <v>5.6520991449080329</v>
      </c>
      <c r="E22" s="8">
        <v>5.8792504458950745</v>
      </c>
      <c r="F22" s="8">
        <v>4.9879887482353418</v>
      </c>
      <c r="G22" s="8">
        <v>7.8378158599885106</v>
      </c>
      <c r="H22" s="8">
        <v>3.2827871134944493</v>
      </c>
      <c r="I22" s="8">
        <v>2.8263080762130288</v>
      </c>
      <c r="J22" s="8">
        <v>4.8637412373382967</v>
      </c>
      <c r="K22" s="8">
        <v>8.7450126950902227</v>
      </c>
      <c r="L22" s="8">
        <v>1.8808040561028947</v>
      </c>
      <c r="M22" s="8">
        <v>1.4816266991804121</v>
      </c>
      <c r="N22" s="8">
        <v>2.8696080426428732</v>
      </c>
      <c r="O22" s="8">
        <v>6.0281350718982054</v>
      </c>
      <c r="P22" s="8">
        <v>6.7282243488184017</v>
      </c>
      <c r="Q22" s="8">
        <v>6.798285361716764</v>
      </c>
      <c r="R22" s="8">
        <v>7.674758932431712</v>
      </c>
      <c r="S22" s="8">
        <v>3.4820213455903137</v>
      </c>
      <c r="T22" s="8">
        <v>4.5634947928094949</v>
      </c>
      <c r="U22" s="8">
        <v>5.9133275179123368</v>
      </c>
      <c r="V22" s="8">
        <v>6.2909087959326593</v>
      </c>
      <c r="W22" s="8">
        <v>1.8808040561028947</v>
      </c>
      <c r="X22" s="8">
        <v>1.1639584320620397</v>
      </c>
      <c r="Y22" s="8">
        <v>1.9159463187472694</v>
      </c>
      <c r="Z22" s="8">
        <v>5.3337675376217728</v>
      </c>
      <c r="AA22" s="8">
        <v>6.9217102144717551</v>
      </c>
      <c r="AB22" s="8">
        <v>5.9213310526311744</v>
      </c>
      <c r="AC22" s="8">
        <v>5.0851973910402748</v>
      </c>
      <c r="AD22" s="8">
        <v>3.0990468004405636</v>
      </c>
      <c r="AE22" s="8">
        <v>2.0377371241726516</v>
      </c>
      <c r="AF22" s="8">
        <v>9.7343392695244955</v>
      </c>
      <c r="AG22" s="8">
        <v>10.673004744377321</v>
      </c>
    </row>
    <row r="23" spans="1:33">
      <c r="A23" s="8">
        <v>0.24416229364322023</v>
      </c>
      <c r="B23" s="8">
        <v>0.61152642023717652</v>
      </c>
      <c r="C23" s="8">
        <v>0.34311440582902725</v>
      </c>
      <c r="D23" s="8">
        <v>0.29330364377632923</v>
      </c>
      <c r="E23" s="8">
        <v>0.29142896111849281</v>
      </c>
      <c r="F23" s="8">
        <v>0.26889944006576094</v>
      </c>
      <c r="G23" s="8">
        <v>0.30957770039330229</v>
      </c>
      <c r="H23" s="8">
        <v>0.18641601514065964</v>
      </c>
      <c r="I23" s="8">
        <v>0.13883781864840794</v>
      </c>
      <c r="J23" s="8">
        <v>0.17386731074950718</v>
      </c>
      <c r="K23" s="8">
        <v>0.46729956198927886</v>
      </c>
      <c r="L23" s="8">
        <v>0.24416229364322023</v>
      </c>
      <c r="M23" s="8">
        <v>0.13094464188908556</v>
      </c>
      <c r="N23" s="8">
        <v>0.14611828063009127</v>
      </c>
      <c r="O23" s="8">
        <v>0.23873475133995431</v>
      </c>
      <c r="P23" s="8">
        <v>0.23741945474647744</v>
      </c>
      <c r="Q23" s="8">
        <v>0.38025185093707992</v>
      </c>
      <c r="R23" s="8">
        <v>0.45021304709256127</v>
      </c>
      <c r="S23" s="8">
        <v>0.16644021854821642</v>
      </c>
      <c r="T23" s="8">
        <v>0.16219868826143577</v>
      </c>
      <c r="U23" s="8">
        <v>0.27663400288886708</v>
      </c>
      <c r="V23" s="8">
        <v>0.19794710303946747</v>
      </c>
      <c r="W23" s="8">
        <v>0.24416229364322023</v>
      </c>
      <c r="X23" s="8">
        <v>0.12261865002013098</v>
      </c>
      <c r="Y23" s="8">
        <v>0.11233227515674249</v>
      </c>
      <c r="Z23" s="8">
        <v>0.23522078705441068</v>
      </c>
      <c r="AA23" s="8">
        <v>0.24755056863761624</v>
      </c>
      <c r="AB23" s="8">
        <v>0.32488059187336349</v>
      </c>
      <c r="AC23" s="8">
        <v>0.21996969015722848</v>
      </c>
      <c r="AD23" s="8">
        <v>0.1849785998708022</v>
      </c>
      <c r="AE23" s="8">
        <v>0.10593938219664317</v>
      </c>
      <c r="AF23" s="8">
        <v>0.43504773059342516</v>
      </c>
      <c r="AG23" s="8">
        <v>0.33673669223070996</v>
      </c>
    </row>
    <row r="24" spans="1:33">
      <c r="A24" s="8">
        <v>0.11474829476469543</v>
      </c>
      <c r="B24" s="8">
        <v>0.20917903996781068</v>
      </c>
      <c r="C24" s="8">
        <v>0.17798508839365546</v>
      </c>
      <c r="D24" s="8">
        <v>0.16679173295678093</v>
      </c>
      <c r="E24" s="8">
        <v>0.20277178693775877</v>
      </c>
      <c r="F24" s="8">
        <v>0.25895107017660218</v>
      </c>
      <c r="G24" s="8">
        <v>0.39897143072859509</v>
      </c>
      <c r="H24" s="8">
        <v>0.16425399358605003</v>
      </c>
      <c r="I24" s="8">
        <v>0.13427767363960919</v>
      </c>
      <c r="J24" s="8">
        <v>0.24806313299057259</v>
      </c>
      <c r="K24" s="8">
        <v>0.60161729254296992</v>
      </c>
      <c r="L24" s="8">
        <v>0.11474829476469543</v>
      </c>
      <c r="M24" s="8">
        <v>5.8484212588754171E-2</v>
      </c>
      <c r="N24" s="8">
        <v>6.6336430399251856E-2</v>
      </c>
      <c r="O24" s="8">
        <v>0.12522791494626989</v>
      </c>
      <c r="P24" s="8">
        <v>0.14672671122939582</v>
      </c>
      <c r="Q24" s="8">
        <v>0.23990148773600461</v>
      </c>
      <c r="R24" s="8">
        <v>0.2681146383029554</v>
      </c>
      <c r="S24" s="8">
        <v>8.7878385538726747E-2</v>
      </c>
      <c r="T24" s="8">
        <v>0.14401507525634791</v>
      </c>
      <c r="U24" s="8">
        <v>0.27337111581499746</v>
      </c>
      <c r="V24" s="8">
        <v>0.24011948321992879</v>
      </c>
      <c r="W24" s="8">
        <v>0.11474829476469543</v>
      </c>
      <c r="X24" s="8">
        <v>4.6836947912581972E-2</v>
      </c>
      <c r="Y24" s="8">
        <v>4.9729415484895394E-2</v>
      </c>
      <c r="Z24" s="8">
        <v>0.13290677943924156</v>
      </c>
      <c r="AA24" s="8">
        <v>0.1570069292068785</v>
      </c>
      <c r="AB24" s="8">
        <v>0.21447158332047075</v>
      </c>
      <c r="AC24" s="8">
        <v>0.22914753594765402</v>
      </c>
      <c r="AD24" s="8">
        <v>0.1124827650625569</v>
      </c>
      <c r="AE24" s="8">
        <v>0.11481380393466656</v>
      </c>
      <c r="AF24" s="8">
        <v>0.48978564069752978</v>
      </c>
      <c r="AG24" s="8">
        <v>0.34551358721801456</v>
      </c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Gly first OLR</vt:lpstr>
      <vt:lpstr>Gly_first_analysis</vt:lpstr>
      <vt:lpstr>VFAs</vt:lpstr>
      <vt:lpstr>PLFA-PLEL</vt:lpstr>
      <vt:lpstr>PLFA-PLEL graphs</vt:lpstr>
      <vt:lpstr>area</vt:lpstr>
      <vt:lpstr>areas</vt:lpstr>
      <vt:lpstr>Sheet5</vt:lpstr>
    </vt:vector>
  </TitlesOfParts>
  <Company>Cranfield University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s136826</dc:creator>
  <cp:lastModifiedBy>Raffaella Villa</cp:lastModifiedBy>
  <dcterms:created xsi:type="dcterms:W3CDTF">2012-01-10T09:45:53Z</dcterms:created>
  <dcterms:modified xsi:type="dcterms:W3CDTF">2016-04-19T11:22:06Z</dcterms:modified>
</cp:coreProperties>
</file>