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tyuni-my.sharepoint.com/personal/hamed_yazdani_city_ac_uk/Documents/Desktop/papers/sara/"/>
    </mc:Choice>
  </mc:AlternateContent>
  <xr:revisionPtr revIDLastSave="246" documentId="8_{20D0B888-C035-48D1-893F-8361F2101267}" xr6:coauthVersionLast="47" xr6:coauthVersionMax="47" xr10:uidLastSave="{F2B9ED05-8C58-4CC3-89F0-80550B029FD2}"/>
  <bookViews>
    <workbookView xWindow="-108" yWindow="-108" windowWidth="23256" windowHeight="12576" activeTab="3" xr2:uid="{5DECB29C-040D-47E5-86FC-513B8E883D4A}"/>
  </bookViews>
  <sheets>
    <sheet name="Melting temperature" sheetId="1" r:id="rId1"/>
    <sheet name="Hardness" sheetId="2" r:id="rId2"/>
    <sheet name="Creep Depth" sheetId="3" r:id="rId3"/>
    <sheet name="Stress component" sheetId="4" r:id="rId4"/>
    <sheet name="Lap shear test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8" i="4" l="1"/>
  <c r="U8" i="4"/>
  <c r="V7" i="4"/>
  <c r="U7" i="4"/>
  <c r="V6" i="4"/>
  <c r="U6" i="4"/>
  <c r="V5" i="4"/>
  <c r="U5" i="4"/>
  <c r="V4" i="4"/>
  <c r="U4" i="4"/>
  <c r="V3" i="4"/>
  <c r="U3" i="4"/>
  <c r="V2" i="4"/>
  <c r="U2" i="4"/>
  <c r="T4" i="4"/>
  <c r="T5" i="4"/>
  <c r="T6" i="4"/>
  <c r="T7" i="4"/>
  <c r="T8" i="4"/>
  <c r="T3" i="4"/>
  <c r="T2" i="4"/>
  <c r="V8" i="3"/>
  <c r="U8" i="3"/>
  <c r="T8" i="3"/>
  <c r="V7" i="3"/>
  <c r="U7" i="3"/>
  <c r="T7" i="3"/>
  <c r="V6" i="3"/>
  <c r="U6" i="3"/>
  <c r="T6" i="3"/>
  <c r="V5" i="3"/>
  <c r="U5" i="3"/>
  <c r="T5" i="3"/>
  <c r="V4" i="3"/>
  <c r="U4" i="3"/>
  <c r="T4" i="3"/>
  <c r="V3" i="3"/>
  <c r="U3" i="3"/>
  <c r="T3" i="3"/>
  <c r="V2" i="3"/>
  <c r="U2" i="3"/>
  <c r="T2" i="3"/>
  <c r="C2" i="4"/>
  <c r="D2" i="4" s="1"/>
  <c r="C2" i="3"/>
  <c r="D2" i="3" s="1"/>
  <c r="C2" i="2"/>
  <c r="D2" i="2" s="1"/>
  <c r="C2" i="1"/>
  <c r="D2" i="1" s="1"/>
</calcChain>
</file>

<file path=xl/sharedStrings.xml><?xml version="1.0" encoding="utf-8"?>
<sst xmlns="http://schemas.openxmlformats.org/spreadsheetml/2006/main" count="85" uniqueCount="20">
  <si>
    <t>Sample</t>
  </si>
  <si>
    <t>CS</t>
  </si>
  <si>
    <t>CB_0.01</t>
  </si>
  <si>
    <t>CB_0.05</t>
  </si>
  <si>
    <t>G_0.01</t>
  </si>
  <si>
    <t>G_0.05</t>
  </si>
  <si>
    <t>SWCNT_0.01</t>
  </si>
  <si>
    <t>SWCNT_0.05</t>
  </si>
  <si>
    <t>std dev</t>
  </si>
  <si>
    <t>SE</t>
  </si>
  <si>
    <r>
      <t>Metling Temperature (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C)</t>
    </r>
  </si>
  <si>
    <t>Vickers Hardness</t>
  </si>
  <si>
    <t>Average creep depth (nm)</t>
  </si>
  <si>
    <t>Stress component, n</t>
  </si>
  <si>
    <t>Average Shear Strength (Mpa)</t>
  </si>
  <si>
    <t>Average failure load (kN)</t>
  </si>
  <si>
    <t>ave</t>
  </si>
  <si>
    <t>max</t>
  </si>
  <si>
    <t>er bar -</t>
  </si>
  <si>
    <t>er bar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</si>
</sst>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Metling Temperature (</a:t>
            </a:r>
            <a:r>
              <a:rPr lang="en-US" baseline="30000"/>
              <a:t>o</a:t>
            </a:r>
            <a:r>
              <a:rPr lang="en-US"/>
              <a:t>C)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'Melting temperature'!$B$1</c:f>
              <c:strCache>
                <c:ptCount val="1"/>
                <c:pt idx="0">
                  <c:v>Metling Temperature (oC)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'Melting temperature'!$A$2:$A$8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'Melting temperature'!$B$2:$B$8</c:f>
              <c:numCache>
                <c:formatCode>General</c:formatCode>
                <c:ptCount val="7"/>
                <c:pt idx="0">
                  <c:v>221.74</c:v>
                </c:pt>
                <c:pt idx="1">
                  <c:v>221.29</c:v>
                </c:pt>
                <c:pt idx="2">
                  <c:v>221.56</c:v>
                </c:pt>
                <c:pt idx="3">
                  <c:v>219.99</c:v>
                </c:pt>
                <c:pt idx="4">
                  <c:v>222.04</c:v>
                </c:pt>
                <c:pt idx="5">
                  <c:v>221.51</c:v>
                </c:pt>
                <c:pt idx="6">
                  <c:v>222.68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5-4C7D-9C42-93BCC736C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8258496"/>
        <c:axId val="448258168"/>
      </c:barChart>
      <c:catAx>
        <c:axId val="4482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258168"/>
        <c:crosses val="autoZero"/>
        <c:auto val="1"/>
        <c:lblAlgn val="ctr"/>
        <c:lblOffset val="100"/>
        <c:noMultiLvlLbl val="0"/>
      </c:catAx>
      <c:valAx>
        <c:axId val="448258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25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'Melting temperature'!$A$2:$A$8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errBars>
            <c:errBarType val="both"/>
            <c:errValType val="fixedVal"/>
            <c:noEndCap val="0"/>
            <c:val val="0.82200000000000006"/>
            <c:spPr>
              <a:noFill/>
              <a:ln w="9525">
                <a:solidFill>
                  <a:schemeClr val="tx1"/>
                </a:solidFill>
              </a:ln>
              <a:effectLst/>
            </c:spPr>
          </c:errBars>
          <c:cat>
            <c:strRef>
              <c:f>'Creep Depth'!$A$2:$A$8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'Melting temperature'!$B$2:$B$8</c:f>
              <c:numCache>
                <c:formatCode>General</c:formatCode>
                <c:ptCount val="7"/>
                <c:pt idx="0">
                  <c:v>221.74</c:v>
                </c:pt>
                <c:pt idx="1">
                  <c:v>221.29</c:v>
                </c:pt>
                <c:pt idx="2">
                  <c:v>221.56</c:v>
                </c:pt>
                <c:pt idx="3">
                  <c:v>219.99</c:v>
                </c:pt>
                <c:pt idx="4">
                  <c:v>222.04</c:v>
                </c:pt>
                <c:pt idx="5">
                  <c:v>221.51</c:v>
                </c:pt>
                <c:pt idx="6">
                  <c:v>222.68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A8-40FF-8900-0338F0121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48632024"/>
        <c:axId val="448630384"/>
      </c:barChart>
      <c:catAx>
        <c:axId val="448632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0384"/>
        <c:crosses val="autoZero"/>
        <c:auto val="1"/>
        <c:lblAlgn val="ctr"/>
        <c:lblOffset val="100"/>
        <c:noMultiLvlLbl val="0"/>
      </c:catAx>
      <c:valAx>
        <c:axId val="448630384"/>
        <c:scaling>
          <c:orientation val="minMax"/>
          <c:max val="225"/>
          <c:min val="2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cap="all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1" cap="non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Melting Temperature,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cap="all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in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2024"/>
        <c:crosses val="autoZero"/>
        <c:crossBetween val="between"/>
        <c:majorUnit val="3"/>
        <c:minorUnit val="0.5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Hardness!$B$1</c:f>
              <c:strCache>
                <c:ptCount val="1"/>
                <c:pt idx="0">
                  <c:v>Vickers Hardness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Hardness!$A$2:$A$8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Hardness!$B$2:$B$8</c:f>
              <c:numCache>
                <c:formatCode>General</c:formatCode>
                <c:ptCount val="7"/>
                <c:pt idx="0">
                  <c:v>16.899999999999999</c:v>
                </c:pt>
                <c:pt idx="1">
                  <c:v>17.100000000000001</c:v>
                </c:pt>
                <c:pt idx="2">
                  <c:v>17.75</c:v>
                </c:pt>
                <c:pt idx="3">
                  <c:v>16.7</c:v>
                </c:pt>
                <c:pt idx="4">
                  <c:v>16.850000000000001</c:v>
                </c:pt>
                <c:pt idx="5">
                  <c:v>17.5</c:v>
                </c:pt>
                <c:pt idx="6">
                  <c:v>17.25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50-4D03-9CE3-F6733AE8F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329928"/>
        <c:axId val="451327304"/>
      </c:barChart>
      <c:catAx>
        <c:axId val="451329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327304"/>
        <c:crosses val="autoZero"/>
        <c:auto val="1"/>
        <c:lblAlgn val="ctr"/>
        <c:lblOffset val="100"/>
        <c:noMultiLvlLbl val="0"/>
      </c:catAx>
      <c:valAx>
        <c:axId val="451327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329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Hardness!$A$2:$A$8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errBars>
            <c:errBarType val="both"/>
            <c:errValType val="fixedVal"/>
            <c:noEndCap val="0"/>
            <c:val val="0.38000000000000006"/>
            <c:spPr>
              <a:noFill/>
              <a:ln w="9525">
                <a:solidFill>
                  <a:schemeClr val="tx1"/>
                </a:solidFill>
              </a:ln>
              <a:effectLst/>
            </c:spPr>
          </c:errBars>
          <c:cat>
            <c:strRef>
              <c:f>'Creep Depth'!$A$2:$A$8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Hardness!$B$2:$B$8</c:f>
              <c:numCache>
                <c:formatCode>General</c:formatCode>
                <c:ptCount val="7"/>
                <c:pt idx="0">
                  <c:v>16.899999999999999</c:v>
                </c:pt>
                <c:pt idx="1">
                  <c:v>17.100000000000001</c:v>
                </c:pt>
                <c:pt idx="2">
                  <c:v>17.75</c:v>
                </c:pt>
                <c:pt idx="3">
                  <c:v>16.7</c:v>
                </c:pt>
                <c:pt idx="4">
                  <c:v>16.850000000000001</c:v>
                </c:pt>
                <c:pt idx="5">
                  <c:v>17.5</c:v>
                </c:pt>
                <c:pt idx="6">
                  <c:v>17.25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5-4E13-BD6B-3108988867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48632024"/>
        <c:axId val="448630384"/>
      </c:barChart>
      <c:catAx>
        <c:axId val="448632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0384"/>
        <c:crosses val="autoZero"/>
        <c:auto val="1"/>
        <c:lblAlgn val="ctr"/>
        <c:lblOffset val="100"/>
        <c:noMultiLvlLbl val="0"/>
      </c:catAx>
      <c:valAx>
        <c:axId val="44863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cap="all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1" cap="non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Vickers Hardness, HV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cap="all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in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2024"/>
        <c:crosses val="autoZero"/>
        <c:crossBetween val="between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'Creep Depth'!$B$1</c:f>
              <c:strCache>
                <c:ptCount val="1"/>
                <c:pt idx="0">
                  <c:v>Average creep depth (nm)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'Creep Depth'!$A$2:$A$8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'Creep Depth'!$B$2:$B$8</c:f>
              <c:numCache>
                <c:formatCode>General</c:formatCode>
                <c:ptCount val="7"/>
                <c:pt idx="0">
                  <c:v>2000.3</c:v>
                </c:pt>
                <c:pt idx="1">
                  <c:v>1961.5</c:v>
                </c:pt>
                <c:pt idx="2">
                  <c:v>2059.6</c:v>
                </c:pt>
                <c:pt idx="3">
                  <c:v>1929</c:v>
                </c:pt>
                <c:pt idx="4">
                  <c:v>1992.5</c:v>
                </c:pt>
                <c:pt idx="5">
                  <c:v>1863.1</c:v>
                </c:pt>
                <c:pt idx="6">
                  <c:v>2000.3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2-497F-899D-37C37A033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8632024"/>
        <c:axId val="448630384"/>
      </c:barChart>
      <c:catAx>
        <c:axId val="448632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0384"/>
        <c:crosses val="autoZero"/>
        <c:auto val="1"/>
        <c:lblAlgn val="ctr"/>
        <c:lblOffset val="100"/>
        <c:noMultiLvlLbl val="0"/>
      </c:catAx>
      <c:valAx>
        <c:axId val="44863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2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'Creep Depth'!$B$1</c:f>
              <c:strCache>
                <c:ptCount val="1"/>
                <c:pt idx="0">
                  <c:v>Average creep depth (nm)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'Creep Depth'!$V$2:$V$8</c:f>
                <c:numCache>
                  <c:formatCode>General</c:formatCode>
                  <c:ptCount val="7"/>
                  <c:pt idx="0">
                    <c:v>150.52390999999989</c:v>
                  </c:pt>
                  <c:pt idx="1">
                    <c:v>208.4841551666666</c:v>
                  </c:pt>
                  <c:pt idx="2">
                    <c:v>195.46786549999979</c:v>
                  </c:pt>
                  <c:pt idx="3">
                    <c:v>381.3965025</c:v>
                  </c:pt>
                  <c:pt idx="4">
                    <c:v>84.136481666666668</c:v>
                  </c:pt>
                  <c:pt idx="5">
                    <c:v>29.453312500000266</c:v>
                  </c:pt>
                  <c:pt idx="6">
                    <c:v>249.75372849999962</c:v>
                  </c:pt>
                </c:numCache>
              </c:numRef>
            </c:plus>
            <c:minus>
              <c:numRef>
                <c:f>'Creep Depth'!$U$2:$U$8</c:f>
                <c:numCache>
                  <c:formatCode>General</c:formatCode>
                  <c:ptCount val="7"/>
                  <c:pt idx="0">
                    <c:v>149.88690999999994</c:v>
                  </c:pt>
                  <c:pt idx="1">
                    <c:v>209.02618783333332</c:v>
                  </c:pt>
                  <c:pt idx="2">
                    <c:v>101.60526150000032</c:v>
                  </c:pt>
                  <c:pt idx="3">
                    <c:v>527.5561375000002</c:v>
                  </c:pt>
                  <c:pt idx="4">
                    <c:v>100.67997533333346</c:v>
                  </c:pt>
                  <c:pt idx="5">
                    <c:v>44.021834499999841</c:v>
                  </c:pt>
                  <c:pt idx="6">
                    <c:v>480.0240325000002</c:v>
                  </c:pt>
                </c:numCache>
              </c:numRef>
            </c:minus>
            <c:spPr>
              <a:noFill/>
              <a:ln w="9525">
                <a:solidFill>
                  <a:schemeClr val="tx1"/>
                </a:solidFill>
              </a:ln>
              <a:effectLst/>
            </c:spPr>
          </c:errBars>
          <c:cat>
            <c:strRef>
              <c:f>'Creep Depth'!$A$2:$A$8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'Creep Depth'!$T$2:$T$8</c:f>
              <c:numCache>
                <c:formatCode>General</c:formatCode>
                <c:ptCount val="7"/>
                <c:pt idx="0">
                  <c:v>1849.79818</c:v>
                </c:pt>
                <c:pt idx="1">
                  <c:v>1961.4210188333334</c:v>
                </c:pt>
                <c:pt idx="2">
                  <c:v>2059.3049125000002</c:v>
                </c:pt>
                <c:pt idx="3">
                  <c:v>1927.8968415000002</c:v>
                </c:pt>
                <c:pt idx="4">
                  <c:v>1991.8090673333334</c:v>
                </c:pt>
                <c:pt idx="5">
                  <c:v>1862.4543064999998</c:v>
                </c:pt>
                <c:pt idx="6">
                  <c:v>1999.3323105000002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0F-4B64-8A7D-38E7F537F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48632024"/>
        <c:axId val="448630384"/>
      </c:barChart>
      <c:catAx>
        <c:axId val="448632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0384"/>
        <c:crosses val="autoZero"/>
        <c:auto val="1"/>
        <c:lblAlgn val="ctr"/>
        <c:lblOffset val="100"/>
        <c:noMultiLvlLbl val="0"/>
      </c:catAx>
      <c:valAx>
        <c:axId val="44863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cap="all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1" cap="non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Averaged maximum indentation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cap="all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2024"/>
        <c:crosses val="autoZero"/>
        <c:crossBetween val="between"/>
        <c:majorUnit val="250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'Stress component'!$B$1</c:f>
              <c:strCache>
                <c:ptCount val="1"/>
                <c:pt idx="0">
                  <c:v>Stress component, n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'Stress component'!$A$2:$A$8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'Stress component'!$B$2:$B$8</c:f>
              <c:numCache>
                <c:formatCode>General</c:formatCode>
                <c:ptCount val="7"/>
                <c:pt idx="0">
                  <c:v>3.0465</c:v>
                </c:pt>
                <c:pt idx="1">
                  <c:v>2.6991000000000001</c:v>
                </c:pt>
                <c:pt idx="2">
                  <c:v>2.7797000000000001</c:v>
                </c:pt>
                <c:pt idx="3">
                  <c:v>3.113</c:v>
                </c:pt>
                <c:pt idx="4">
                  <c:v>2.6423000000000001</c:v>
                </c:pt>
                <c:pt idx="5">
                  <c:v>2.9214000000000002</c:v>
                </c:pt>
                <c:pt idx="6">
                  <c:v>2.9016999999999999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03-4ADE-BD42-5BB53769B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8720952"/>
        <c:axId val="448723576"/>
      </c:barChart>
      <c:catAx>
        <c:axId val="448720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723576"/>
        <c:crosses val="autoZero"/>
        <c:auto val="1"/>
        <c:lblAlgn val="ctr"/>
        <c:lblOffset val="100"/>
        <c:noMultiLvlLbl val="0"/>
      </c:catAx>
      <c:valAx>
        <c:axId val="448723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720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'Stress component'!$M$2:$M$8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'Stress component'!$V$2:$V$8</c:f>
                <c:numCache>
                  <c:formatCode>General</c:formatCode>
                  <c:ptCount val="7"/>
                  <c:pt idx="0">
                    <c:v>0.21087681236037703</c:v>
                  </c:pt>
                  <c:pt idx="1">
                    <c:v>0.25026052608411353</c:v>
                  </c:pt>
                  <c:pt idx="2">
                    <c:v>3.5715378976274526E-2</c:v>
                  </c:pt>
                  <c:pt idx="3">
                    <c:v>1.0835032181630075</c:v>
                  </c:pt>
                  <c:pt idx="4">
                    <c:v>0.10647827564888157</c:v>
                  </c:pt>
                  <c:pt idx="5">
                    <c:v>5.3394902967490943E-2</c:v>
                  </c:pt>
                  <c:pt idx="6">
                    <c:v>0.69210947699773318</c:v>
                  </c:pt>
                </c:numCache>
              </c:numRef>
            </c:plus>
            <c:minus>
              <c:numRef>
                <c:f>'Stress component'!$U$2:$U$8</c:f>
                <c:numCache>
                  <c:formatCode>General</c:formatCode>
                  <c:ptCount val="7"/>
                  <c:pt idx="0">
                    <c:v>0.18300977116241501</c:v>
                  </c:pt>
                  <c:pt idx="1">
                    <c:v>0.16262365844159143</c:v>
                  </c:pt>
                  <c:pt idx="2">
                    <c:v>0.11418531181416114</c:v>
                  </c:pt>
                  <c:pt idx="3">
                    <c:v>0.47502383802730819</c:v>
                  </c:pt>
                  <c:pt idx="4">
                    <c:v>0.11604389340485266</c:v>
                  </c:pt>
                  <c:pt idx="5">
                    <c:v>0.13308529666033264</c:v>
                  </c:pt>
                  <c:pt idx="6">
                    <c:v>0.31916587713164901</c:v>
                  </c:pt>
                </c:numCache>
              </c:numRef>
            </c:minus>
            <c:spPr>
              <a:noFill/>
              <a:ln w="9525">
                <a:solidFill>
                  <a:schemeClr val="tx1"/>
                </a:solidFill>
              </a:ln>
              <a:effectLst/>
            </c:spPr>
          </c:errBars>
          <c:cat>
            <c:strRef>
              <c:f>'Creep Depth'!$A$2:$A$8</c:f>
              <c:strCache>
                <c:ptCount val="7"/>
                <c:pt idx="0">
                  <c:v>CS</c:v>
                </c:pt>
                <c:pt idx="1">
                  <c:v>CB_0.01</c:v>
                </c:pt>
                <c:pt idx="2">
                  <c:v>CB_0.05</c:v>
                </c:pt>
                <c:pt idx="3">
                  <c:v>G_0.01</c:v>
                </c:pt>
                <c:pt idx="4">
                  <c:v>G_0.05</c:v>
                </c:pt>
                <c:pt idx="5">
                  <c:v>SWCNT_0.01</c:v>
                </c:pt>
                <c:pt idx="6">
                  <c:v>SWCNT_0.05</c:v>
                </c:pt>
              </c:strCache>
            </c:strRef>
          </c:cat>
          <c:val>
            <c:numRef>
              <c:f>'Stress component'!$T$2:$T$8</c:f>
              <c:numCache>
                <c:formatCode>General</c:formatCode>
                <c:ptCount val="7"/>
                <c:pt idx="0">
                  <c:v>3.046517155458067</c:v>
                </c:pt>
                <c:pt idx="1">
                  <c:v>2.6991557157343435</c:v>
                </c:pt>
                <c:pt idx="2">
                  <c:v>2.7797549759486735</c:v>
                </c:pt>
                <c:pt idx="3">
                  <c:v>3.1130382533529448</c:v>
                </c:pt>
                <c:pt idx="4">
                  <c:v>2.6423951830328574</c:v>
                </c:pt>
                <c:pt idx="5">
                  <c:v>2.9214584806215513</c:v>
                </c:pt>
                <c:pt idx="6">
                  <c:v>2.9017349503591885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BE-413F-B24C-ADD68EFD4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48632024"/>
        <c:axId val="448630384"/>
      </c:barChart>
      <c:catAx>
        <c:axId val="448632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0384"/>
        <c:crosses val="autoZero"/>
        <c:auto val="1"/>
        <c:lblAlgn val="ctr"/>
        <c:lblOffset val="100"/>
        <c:noMultiLvlLbl val="0"/>
      </c:catAx>
      <c:valAx>
        <c:axId val="448630384"/>
        <c:scaling>
          <c:orientation val="minMax"/>
          <c:max val="4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cap="all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1" cap="non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Creep exponent, </a:t>
                </a:r>
                <a:r>
                  <a:rPr lang="en-GB" sz="1000" b="1" i="1" cap="none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n</a:t>
                </a:r>
                <a:endParaRPr lang="en-GB" sz="1000" b="1" cap="none" baseline="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cap="all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in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632024"/>
        <c:crosses val="autoZero"/>
        <c:crossBetween val="between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6805</xdr:colOff>
      <xdr:row>0</xdr:row>
      <xdr:rowOff>0</xdr:rowOff>
    </xdr:from>
    <xdr:to>
      <xdr:col>11</xdr:col>
      <xdr:colOff>310093</xdr:colOff>
      <xdr:row>14</xdr:row>
      <xdr:rowOff>134863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7076F11-2E96-4191-952F-FBCEDA2E4B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21</xdr:row>
      <xdr:rowOff>0</xdr:rowOff>
    </xdr:from>
    <xdr:to>
      <xdr:col>15</xdr:col>
      <xdr:colOff>227874</xdr:colOff>
      <xdr:row>39</xdr:row>
      <xdr:rowOff>94705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761BF4-C2DE-4B9F-88D9-81D103C303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9369</xdr:colOff>
      <xdr:row>0</xdr:row>
      <xdr:rowOff>2498</xdr:rowOff>
    </xdr:from>
    <xdr:to>
      <xdr:col>11</xdr:col>
      <xdr:colOff>282106</xdr:colOff>
      <xdr:row>14</xdr:row>
      <xdr:rowOff>101600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0A4341C-00FA-48DC-9EAC-282C913E2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16</xdr:col>
      <xdr:colOff>226360</xdr:colOff>
      <xdr:row>35</xdr:row>
      <xdr:rowOff>47009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BFA5370-52AA-4227-B7D3-ABF3B47038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0</xdr:row>
      <xdr:rowOff>0</xdr:rowOff>
    </xdr:from>
    <xdr:to>
      <xdr:col>11</xdr:col>
      <xdr:colOff>295275</xdr:colOff>
      <xdr:row>14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04C4400-8CC9-447F-B7F1-8EA3DC36AA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434340</xdr:colOff>
      <xdr:row>9</xdr:row>
      <xdr:rowOff>167640</xdr:rowOff>
    </xdr:from>
    <xdr:to>
      <xdr:col>16</xdr:col>
      <xdr:colOff>449580</xdr:colOff>
      <xdr:row>28</xdr:row>
      <xdr:rowOff>53340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173FCA7-3C16-468E-B064-CDFB8E46FA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606425</xdr:colOff>
      <xdr:row>0</xdr:row>
      <xdr:rowOff>6350</xdr:rowOff>
    </xdr:from>
    <xdr:to>
      <xdr:col>11</xdr:col>
      <xdr:colOff>301625</xdr:colOff>
      <xdr:row>14</xdr:row>
      <xdr:rowOff>171450</xdr:rowOff>
    </xdr:to>
    <xdr:graphicFrame macro="">
      <xdr:nvGraphicFramePr>
        <xdr:cNvPr id="6" name="Chart 5" descr="aaaaaaa">
          <a:extLst>
            <a:ext uri="{FF2B5EF4-FFF2-40B4-BE49-F238E27FC236}">
              <a16:creationId xmlns:a16="http://schemas.microsoft.com/office/drawing/2014/main" id="{A7EB3852-5C73-407F-85B1-1C2AA7438D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30480</xdr:colOff>
      <xdr:row>10</xdr:row>
      <xdr:rowOff>53340</xdr:rowOff>
    </xdr:from>
    <xdr:to>
      <xdr:col>19</xdr:col>
      <xdr:colOff>563880</xdr:colOff>
      <xdr:row>28</xdr:row>
      <xdr:rowOff>121920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4506FD-B296-440C-9E79-C3A15EC20C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72BE6-F918-4D3D-92D7-964AEFDF5A50}">
  <dimension ref="A1:N8"/>
  <sheetViews>
    <sheetView zoomScale="66" workbookViewId="0">
      <selection activeCell="V32" sqref="V32"/>
    </sheetView>
  </sheetViews>
  <sheetFormatPr defaultRowHeight="14.4" x14ac:dyDescent="0.3"/>
  <cols>
    <col min="1" max="1" width="11.77734375" customWidth="1"/>
  </cols>
  <sheetData>
    <row r="1" spans="1:14" ht="16.2" x14ac:dyDescent="0.3">
      <c r="A1" t="s">
        <v>0</v>
      </c>
      <c r="B1" t="s">
        <v>10</v>
      </c>
      <c r="C1" t="s">
        <v>8</v>
      </c>
      <c r="D1" t="s">
        <v>9</v>
      </c>
      <c r="M1" t="s">
        <v>0</v>
      </c>
      <c r="N1" t="s">
        <v>10</v>
      </c>
    </row>
    <row r="2" spans="1:14" x14ac:dyDescent="0.3">
      <c r="A2" t="s">
        <v>1</v>
      </c>
      <c r="B2">
        <v>221.74</v>
      </c>
      <c r="C2">
        <f>STDEVA(B2:B8)</f>
        <v>0.82216902444807705</v>
      </c>
      <c r="D2">
        <f>C2/SQRT(7)</f>
        <v>0.31075068205002787</v>
      </c>
      <c r="M2" t="s">
        <v>1</v>
      </c>
    </row>
    <row r="3" spans="1:14" x14ac:dyDescent="0.3">
      <c r="A3" t="s">
        <v>2</v>
      </c>
      <c r="B3">
        <v>221.29</v>
      </c>
      <c r="M3" t="s">
        <v>2</v>
      </c>
    </row>
    <row r="4" spans="1:14" x14ac:dyDescent="0.3">
      <c r="A4" t="s">
        <v>3</v>
      </c>
      <c r="B4">
        <v>221.56</v>
      </c>
      <c r="M4" t="s">
        <v>3</v>
      </c>
    </row>
    <row r="5" spans="1:14" x14ac:dyDescent="0.3">
      <c r="A5" t="s">
        <v>4</v>
      </c>
      <c r="B5">
        <v>219.99</v>
      </c>
      <c r="M5" t="s">
        <v>4</v>
      </c>
    </row>
    <row r="6" spans="1:14" x14ac:dyDescent="0.3">
      <c r="A6" t="s">
        <v>5</v>
      </c>
      <c r="B6">
        <v>222.04</v>
      </c>
      <c r="M6" t="s">
        <v>5</v>
      </c>
    </row>
    <row r="7" spans="1:14" x14ac:dyDescent="0.3">
      <c r="A7" t="s">
        <v>6</v>
      </c>
      <c r="B7">
        <v>221.51</v>
      </c>
      <c r="M7" t="s">
        <v>6</v>
      </c>
    </row>
    <row r="8" spans="1:14" x14ac:dyDescent="0.3">
      <c r="A8" t="s">
        <v>7</v>
      </c>
      <c r="B8">
        <v>222.68</v>
      </c>
      <c r="M8" t="s">
        <v>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9C6EA-A7B7-459D-B2C4-3E527A42AE7C}">
  <dimension ref="A1:D8"/>
  <sheetViews>
    <sheetView zoomScale="61" workbookViewId="0">
      <selection activeCell="T30" sqref="T30"/>
    </sheetView>
  </sheetViews>
  <sheetFormatPr defaultRowHeight="14.4" x14ac:dyDescent="0.3"/>
  <cols>
    <col min="2" max="2" width="15.21875" customWidth="1"/>
  </cols>
  <sheetData>
    <row r="1" spans="1:4" x14ac:dyDescent="0.3">
      <c r="A1" t="s">
        <v>0</v>
      </c>
      <c r="B1" t="s">
        <v>11</v>
      </c>
      <c r="C1" t="s">
        <v>8</v>
      </c>
      <c r="D1" t="s">
        <v>9</v>
      </c>
    </row>
    <row r="2" spans="1:4" x14ac:dyDescent="0.3">
      <c r="A2" t="s">
        <v>1</v>
      </c>
      <c r="B2">
        <v>16.899999999999999</v>
      </c>
      <c r="C2">
        <f>STDEVA(B2:B8)</f>
        <v>0.37638632635454056</v>
      </c>
      <c r="D2">
        <f>C2/SQRT(7)</f>
        <v>0.14226065948847294</v>
      </c>
    </row>
    <row r="3" spans="1:4" x14ac:dyDescent="0.3">
      <c r="A3" t="s">
        <v>2</v>
      </c>
      <c r="B3">
        <v>17.100000000000001</v>
      </c>
    </row>
    <row r="4" spans="1:4" x14ac:dyDescent="0.3">
      <c r="A4" t="s">
        <v>3</v>
      </c>
      <c r="B4">
        <v>17.75</v>
      </c>
    </row>
    <row r="5" spans="1:4" x14ac:dyDescent="0.3">
      <c r="A5" t="s">
        <v>4</v>
      </c>
      <c r="B5">
        <v>16.7</v>
      </c>
    </row>
    <row r="6" spans="1:4" x14ac:dyDescent="0.3">
      <c r="A6" t="s">
        <v>5</v>
      </c>
      <c r="B6">
        <v>16.850000000000001</v>
      </c>
    </row>
    <row r="7" spans="1:4" x14ac:dyDescent="0.3">
      <c r="A7" t="s">
        <v>6</v>
      </c>
      <c r="B7">
        <v>17.5</v>
      </c>
    </row>
    <row r="8" spans="1:4" x14ac:dyDescent="0.3">
      <c r="A8" t="s">
        <v>7</v>
      </c>
      <c r="B8">
        <v>17.25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BE736-FA15-4055-89E5-A412DB8A3CB1}">
  <dimension ref="A1:V8"/>
  <sheetViews>
    <sheetView topLeftCell="E1" workbookViewId="0">
      <selection activeCell="U12" sqref="U12"/>
    </sheetView>
  </sheetViews>
  <sheetFormatPr defaultRowHeight="14.4" x14ac:dyDescent="0.3"/>
  <cols>
    <col min="1" max="1" width="11.44140625" bestFit="1" customWidth="1"/>
    <col min="2" max="2" width="22.77734375" bestFit="1" customWidth="1"/>
    <col min="13" max="13" width="11.77734375" customWidth="1"/>
    <col min="20" max="20" width="8.88671875" style="2"/>
  </cols>
  <sheetData>
    <row r="1" spans="1:22" x14ac:dyDescent="0.3">
      <c r="A1" t="s">
        <v>0</v>
      </c>
      <c r="B1" t="s">
        <v>12</v>
      </c>
      <c r="C1" t="s">
        <v>8</v>
      </c>
      <c r="D1" t="s">
        <v>9</v>
      </c>
      <c r="N1" t="s">
        <v>17</v>
      </c>
      <c r="T1" s="2" t="s">
        <v>16</v>
      </c>
      <c r="U1" t="s">
        <v>18</v>
      </c>
      <c r="V1" t="s">
        <v>19</v>
      </c>
    </row>
    <row r="2" spans="1:22" x14ac:dyDescent="0.3">
      <c r="A2" t="s">
        <v>1</v>
      </c>
      <c r="B2">
        <v>2000.3</v>
      </c>
      <c r="C2">
        <f>STDEVA(B2:B8)</f>
        <v>62.601243711972003</v>
      </c>
      <c r="D2">
        <f>C2/SQRT(7)</f>
        <v>23.661046089317697</v>
      </c>
      <c r="M2" s="2" t="s">
        <v>1</v>
      </c>
      <c r="N2">
        <v>1699.9112700000001</v>
      </c>
      <c r="O2">
        <v>2000.3220899999999</v>
      </c>
      <c r="P2">
        <v>1849.1611800000001</v>
      </c>
      <c r="T2" s="2">
        <f>AVERAGE(N2:P2)</f>
        <v>1849.79818</v>
      </c>
      <c r="U2">
        <f>T2-N2</f>
        <v>149.88690999999994</v>
      </c>
      <c r="V2">
        <f>O2-T2</f>
        <v>150.52390999999989</v>
      </c>
    </row>
    <row r="3" spans="1:22" x14ac:dyDescent="0.3">
      <c r="A3" t="s">
        <v>2</v>
      </c>
      <c r="B3">
        <v>1961.5</v>
      </c>
      <c r="M3" s="2" t="s">
        <v>2</v>
      </c>
      <c r="N3">
        <v>1761.8737819999999</v>
      </c>
      <c r="O3">
        <v>2169.905174</v>
      </c>
      <c r="P3">
        <v>1752.3948310000001</v>
      </c>
      <c r="Q3">
        <v>2099.6847670000002</v>
      </c>
      <c r="R3">
        <v>2085.5082990000001</v>
      </c>
      <c r="S3">
        <v>1899.1592599999999</v>
      </c>
      <c r="T3" s="2">
        <f t="shared" ref="T3:T8" si="0">AVERAGE(N3:S3)</f>
        <v>1961.4210188333334</v>
      </c>
      <c r="U3">
        <f>T3-P3</f>
        <v>209.02618783333332</v>
      </c>
      <c r="V3">
        <f>O3-T3</f>
        <v>208.4841551666666</v>
      </c>
    </row>
    <row r="4" spans="1:22" x14ac:dyDescent="0.3">
      <c r="A4" t="s">
        <v>3</v>
      </c>
      <c r="B4">
        <v>2059.6</v>
      </c>
      <c r="M4" s="2" t="s">
        <v>3</v>
      </c>
      <c r="N4">
        <v>1965.947318</v>
      </c>
      <c r="O4">
        <v>1988.4272920000001</v>
      </c>
      <c r="P4">
        <v>2211.3520830000002</v>
      </c>
      <c r="Q4">
        <v>1957.6996509999999</v>
      </c>
      <c r="R4">
        <v>1977.630353</v>
      </c>
      <c r="S4">
        <v>2254.772778</v>
      </c>
      <c r="T4" s="2">
        <f t="shared" si="0"/>
        <v>2059.3049125000002</v>
      </c>
      <c r="U4">
        <f>T4-Q4</f>
        <v>101.60526150000032</v>
      </c>
      <c r="V4">
        <f>S4-T4</f>
        <v>195.46786549999979</v>
      </c>
    </row>
    <row r="5" spans="1:22" x14ac:dyDescent="0.3">
      <c r="A5" t="s">
        <v>4</v>
      </c>
      <c r="B5">
        <v>1929</v>
      </c>
      <c r="M5" s="2" t="s">
        <v>4</v>
      </c>
      <c r="N5">
        <v>2015.3429140000001</v>
      </c>
      <c r="O5">
        <v>2095.169883</v>
      </c>
      <c r="P5">
        <v>1991.8880999999999</v>
      </c>
      <c r="Q5">
        <v>2309.2933440000002</v>
      </c>
      <c r="R5">
        <v>1400.340704</v>
      </c>
      <c r="S5">
        <v>1755.346104</v>
      </c>
      <c r="T5" s="2">
        <f t="shared" si="0"/>
        <v>1927.8968415000002</v>
      </c>
      <c r="U5">
        <f>T5-R5</f>
        <v>527.5561375000002</v>
      </c>
      <c r="V5">
        <f>Q5-T5</f>
        <v>381.3965025</v>
      </c>
    </row>
    <row r="6" spans="1:22" x14ac:dyDescent="0.3">
      <c r="A6" t="s">
        <v>5</v>
      </c>
      <c r="B6">
        <v>1992.5</v>
      </c>
      <c r="M6" s="2" t="s">
        <v>5</v>
      </c>
      <c r="N6">
        <v>2075.945549</v>
      </c>
      <c r="O6">
        <v>1997.3941070000001</v>
      </c>
      <c r="P6">
        <v>2011.622574</v>
      </c>
      <c r="Q6">
        <v>1891.1290919999999</v>
      </c>
      <c r="R6">
        <v>2014.3458430000001</v>
      </c>
      <c r="S6">
        <v>1960.4172390000001</v>
      </c>
      <c r="T6" s="2">
        <f t="shared" si="0"/>
        <v>1991.8090673333334</v>
      </c>
      <c r="U6">
        <f>T6-Q6</f>
        <v>100.67997533333346</v>
      </c>
      <c r="V6">
        <f>N6-T6</f>
        <v>84.136481666666668</v>
      </c>
    </row>
    <row r="7" spans="1:22" x14ac:dyDescent="0.3">
      <c r="A7" t="s">
        <v>6</v>
      </c>
      <c r="B7">
        <v>1863.1</v>
      </c>
      <c r="M7" s="2" t="s">
        <v>6</v>
      </c>
      <c r="N7">
        <v>1837.107074</v>
      </c>
      <c r="O7">
        <v>1818.432472</v>
      </c>
      <c r="P7">
        <v>1876.021086</v>
      </c>
      <c r="Q7">
        <v>1890.4989270000001</v>
      </c>
      <c r="R7">
        <v>1891.9076190000001</v>
      </c>
      <c r="S7">
        <v>1860.7586610000001</v>
      </c>
      <c r="T7" s="2">
        <f t="shared" si="0"/>
        <v>1862.4543064999998</v>
      </c>
      <c r="U7">
        <f>T7-O7</f>
        <v>44.021834499999841</v>
      </c>
      <c r="V7">
        <f>R7-T7</f>
        <v>29.453312500000266</v>
      </c>
    </row>
    <row r="8" spans="1:22" x14ac:dyDescent="0.3">
      <c r="A8" t="s">
        <v>7</v>
      </c>
      <c r="B8">
        <v>2000.3</v>
      </c>
      <c r="M8" s="2" t="s">
        <v>7</v>
      </c>
      <c r="N8">
        <v>2120.015234</v>
      </c>
      <c r="O8">
        <v>2214.6995900000002</v>
      </c>
      <c r="P8">
        <v>2249.0860389999998</v>
      </c>
      <c r="Q8">
        <v>2185.4451330000002</v>
      </c>
      <c r="R8">
        <v>1707.4395890000001</v>
      </c>
      <c r="S8">
        <v>1519.308278</v>
      </c>
      <c r="T8" s="2">
        <f t="shared" si="0"/>
        <v>1999.3323105000002</v>
      </c>
      <c r="U8">
        <f>T8-S8</f>
        <v>480.0240325000002</v>
      </c>
      <c r="V8">
        <f>P8-T8</f>
        <v>249.75372849999962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E3E0-798F-4FBE-8F35-C41A6D26B393}">
  <dimension ref="A1:V8"/>
  <sheetViews>
    <sheetView tabSelected="1" topLeftCell="E1" workbookViewId="0">
      <selection activeCell="V21" sqref="V21"/>
    </sheetView>
  </sheetViews>
  <sheetFormatPr defaultRowHeight="14.4" x14ac:dyDescent="0.3"/>
  <cols>
    <col min="1" max="1" width="11.44140625" bestFit="1" customWidth="1"/>
    <col min="2" max="2" width="17.88671875" bestFit="1" customWidth="1"/>
    <col min="13" max="13" width="13.109375" customWidth="1"/>
  </cols>
  <sheetData>
    <row r="1" spans="1:22" x14ac:dyDescent="0.3">
      <c r="A1" t="s">
        <v>0</v>
      </c>
      <c r="B1" t="s">
        <v>13</v>
      </c>
      <c r="C1" t="s">
        <v>8</v>
      </c>
      <c r="D1" t="s">
        <v>9</v>
      </c>
      <c r="N1" t="s">
        <v>13</v>
      </c>
      <c r="T1" s="2" t="s">
        <v>16</v>
      </c>
      <c r="U1" t="s">
        <v>18</v>
      </c>
      <c r="V1" t="s">
        <v>19</v>
      </c>
    </row>
    <row r="2" spans="1:22" x14ac:dyDescent="0.3">
      <c r="A2" t="s">
        <v>1</v>
      </c>
      <c r="B2">
        <v>3.0465</v>
      </c>
      <c r="C2">
        <f>STDEVA(B2:B8)</f>
        <v>0.17465655686845211</v>
      </c>
      <c r="D2">
        <f>C2/SQRT(7)</f>
        <v>6.6013973474390628E-2</v>
      </c>
      <c r="M2" s="2" t="s">
        <v>1</v>
      </c>
      <c r="N2">
        <v>3.0186501142601037</v>
      </c>
      <c r="O2">
        <v>2.863507384295652</v>
      </c>
      <c r="P2">
        <v>3.257393967818444</v>
      </c>
      <c r="T2" s="2">
        <f>AVERAGE(N2:P2)</f>
        <v>3.046517155458067</v>
      </c>
      <c r="U2">
        <f>T2-O2</f>
        <v>0.18300977116241501</v>
      </c>
      <c r="V2">
        <f>P2-T2</f>
        <v>0.21087681236037703</v>
      </c>
    </row>
    <row r="3" spans="1:22" x14ac:dyDescent="0.3">
      <c r="A3" t="s">
        <v>2</v>
      </c>
      <c r="B3">
        <v>2.6991000000000001</v>
      </c>
      <c r="M3" s="2" t="s">
        <v>2</v>
      </c>
      <c r="N3">
        <v>2.9494162418184571</v>
      </c>
      <c r="O3">
        <v>2.5365320572927521</v>
      </c>
      <c r="P3">
        <v>2.8793987631331994</v>
      </c>
      <c r="Q3">
        <v>2.5617764426432843</v>
      </c>
      <c r="R3">
        <v>2.5790414269101354</v>
      </c>
      <c r="S3">
        <v>2.6887693626082334</v>
      </c>
      <c r="T3" s="2">
        <f>AVERAGE(N3:S3)</f>
        <v>2.6991557157343435</v>
      </c>
      <c r="U3">
        <f>T3-O3</f>
        <v>0.16262365844159143</v>
      </c>
      <c r="V3">
        <f>N3-T3</f>
        <v>0.25026052608411353</v>
      </c>
    </row>
    <row r="4" spans="1:22" x14ac:dyDescent="0.3">
      <c r="A4" t="s">
        <v>3</v>
      </c>
      <c r="B4">
        <v>2.7797000000000001</v>
      </c>
      <c r="M4" s="2" t="s">
        <v>3</v>
      </c>
      <c r="N4">
        <v>2.808870277653011</v>
      </c>
      <c r="O4">
        <v>2.8113525898267455</v>
      </c>
      <c r="P4">
        <v>2.7498698697380477</v>
      </c>
      <c r="Q4">
        <v>2.8273970994147772</v>
      </c>
      <c r="R4">
        <v>2.815470354924948</v>
      </c>
      <c r="S4">
        <v>2.6655696641345124</v>
      </c>
      <c r="T4" s="2">
        <f t="shared" ref="T4:T8" si="0">AVERAGE(N4:S4)</f>
        <v>2.7797549759486735</v>
      </c>
      <c r="U4">
        <f>T4-S4</f>
        <v>0.11418531181416114</v>
      </c>
      <c r="V4">
        <f>R4-T4</f>
        <v>3.5715378976274526E-2</v>
      </c>
    </row>
    <row r="5" spans="1:22" x14ac:dyDescent="0.3">
      <c r="A5" t="s">
        <v>4</v>
      </c>
      <c r="B5">
        <v>3.113</v>
      </c>
      <c r="M5" s="2" t="s">
        <v>4</v>
      </c>
      <c r="N5">
        <v>3.0099119022674552</v>
      </c>
      <c r="O5">
        <v>2.770740693249631</v>
      </c>
      <c r="P5">
        <v>2.8783489204035426</v>
      </c>
      <c r="Q5">
        <v>2.6380144153256366</v>
      </c>
      <c r="R5">
        <v>4.1965414715159524</v>
      </c>
      <c r="S5">
        <v>3.1846721173554511</v>
      </c>
      <c r="T5" s="2">
        <f t="shared" si="0"/>
        <v>3.1130382533529448</v>
      </c>
      <c r="U5">
        <f>T5-Q5</f>
        <v>0.47502383802730819</v>
      </c>
      <c r="V5">
        <f>R5-T5</f>
        <v>1.0835032181630075</v>
      </c>
    </row>
    <row r="6" spans="1:22" x14ac:dyDescent="0.3">
      <c r="A6" t="s">
        <v>5</v>
      </c>
      <c r="B6">
        <v>2.6423000000000001</v>
      </c>
      <c r="M6" s="2" t="s">
        <v>5</v>
      </c>
      <c r="N6">
        <v>2.5263512896280047</v>
      </c>
      <c r="O6">
        <v>2.6121516323544145</v>
      </c>
      <c r="P6">
        <v>2.6795205392778163</v>
      </c>
      <c r="Q6">
        <v>2.6008046480675353</v>
      </c>
      <c r="R6">
        <v>2.6866695301876344</v>
      </c>
      <c r="S6">
        <v>2.7488734586817389</v>
      </c>
      <c r="T6" s="2">
        <f t="shared" si="0"/>
        <v>2.6423951830328574</v>
      </c>
      <c r="U6">
        <f>T6-N6</f>
        <v>0.11604389340485266</v>
      </c>
      <c r="V6">
        <f>S6-T6</f>
        <v>0.10647827564888157</v>
      </c>
    </row>
    <row r="7" spans="1:22" x14ac:dyDescent="0.3">
      <c r="A7" t="s">
        <v>6</v>
      </c>
      <c r="B7">
        <v>2.9214000000000002</v>
      </c>
      <c r="M7" s="2" t="s">
        <v>6</v>
      </c>
      <c r="N7">
        <v>2.7883731839612187</v>
      </c>
      <c r="O7">
        <v>2.9748533835890423</v>
      </c>
      <c r="P7">
        <v>2.9079314969407131</v>
      </c>
      <c r="Q7">
        <v>2.9348920205942184</v>
      </c>
      <c r="R7">
        <v>2.9486456945869861</v>
      </c>
      <c r="S7">
        <v>2.9740551040571304</v>
      </c>
      <c r="T7" s="2">
        <f t="shared" si="0"/>
        <v>2.9214584806215513</v>
      </c>
      <c r="U7">
        <f>T7-N7</f>
        <v>0.13308529666033264</v>
      </c>
      <c r="V7">
        <f>O7-T7</f>
        <v>5.3394902967490943E-2</v>
      </c>
    </row>
    <row r="8" spans="1:22" x14ac:dyDescent="0.3">
      <c r="A8" t="s">
        <v>7</v>
      </c>
      <c r="B8">
        <v>2.9016999999999999</v>
      </c>
      <c r="M8" s="2" t="s">
        <v>7</v>
      </c>
      <c r="N8">
        <v>2.7508057022146239</v>
      </c>
      <c r="O8">
        <v>2.6238693464395149</v>
      </c>
      <c r="P8">
        <v>2.5825690732275395</v>
      </c>
      <c r="Q8">
        <v>2.6347619891419418</v>
      </c>
      <c r="R8">
        <v>3.2245591637745918</v>
      </c>
      <c r="S8">
        <v>3.5938444273569217</v>
      </c>
      <c r="T8" s="2">
        <f t="shared" si="0"/>
        <v>2.9017349503591885</v>
      </c>
      <c r="U8">
        <f>T8-P8</f>
        <v>0.31916587713164901</v>
      </c>
      <c r="V8">
        <f>S8-T8</f>
        <v>0.69210947699773318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E305D-F36C-4C19-B193-A4DC06F7EAB7}">
  <dimension ref="A1:C8"/>
  <sheetViews>
    <sheetView workbookViewId="0">
      <selection activeCell="G14" sqref="G14"/>
    </sheetView>
  </sheetViews>
  <sheetFormatPr defaultRowHeight="14.4" x14ac:dyDescent="0.3"/>
  <cols>
    <col min="1" max="1" width="12.77734375" customWidth="1"/>
    <col min="2" max="2" width="15.33203125" customWidth="1"/>
    <col min="3" max="3" width="14.5546875" customWidth="1"/>
  </cols>
  <sheetData>
    <row r="1" spans="1:3" ht="34.5" customHeight="1" x14ac:dyDescent="0.3">
      <c r="A1" s="1" t="s">
        <v>0</v>
      </c>
      <c r="B1" s="1" t="s">
        <v>15</v>
      </c>
      <c r="C1" s="1" t="s">
        <v>14</v>
      </c>
    </row>
    <row r="2" spans="1:3" x14ac:dyDescent="0.3">
      <c r="A2" s="1" t="s">
        <v>1</v>
      </c>
      <c r="B2" s="1">
        <v>7.4</v>
      </c>
      <c r="C2" s="1">
        <v>19</v>
      </c>
    </row>
    <row r="3" spans="1:3" x14ac:dyDescent="0.3">
      <c r="A3" s="1" t="s">
        <v>2</v>
      </c>
      <c r="B3" s="1">
        <v>6.8</v>
      </c>
      <c r="C3" s="1">
        <v>19.899999999999999</v>
      </c>
    </row>
    <row r="4" spans="1:3" x14ac:dyDescent="0.3">
      <c r="A4" s="1" t="s">
        <v>3</v>
      </c>
      <c r="B4" s="1">
        <v>7.6</v>
      </c>
      <c r="C4" s="1">
        <v>20.8</v>
      </c>
    </row>
    <row r="5" spans="1:3" x14ac:dyDescent="0.3">
      <c r="A5" s="1" t="s">
        <v>4</v>
      </c>
      <c r="B5" s="1">
        <v>7.4</v>
      </c>
      <c r="C5" s="1">
        <v>21.7</v>
      </c>
    </row>
    <row r="6" spans="1:3" x14ac:dyDescent="0.3">
      <c r="A6" s="1" t="s">
        <v>5</v>
      </c>
      <c r="B6" s="1">
        <v>7.5</v>
      </c>
      <c r="C6" s="1">
        <v>23.2</v>
      </c>
    </row>
    <row r="7" spans="1:3" ht="16.95" customHeight="1" x14ac:dyDescent="0.3">
      <c r="A7" s="1" t="s">
        <v>6</v>
      </c>
      <c r="B7" s="1">
        <v>6.3</v>
      </c>
      <c r="C7" s="1">
        <v>18.7</v>
      </c>
    </row>
    <row r="8" spans="1:3" ht="16.95" customHeight="1" x14ac:dyDescent="0.3">
      <c r="A8" s="1" t="s">
        <v>7</v>
      </c>
      <c r="B8" s="1">
        <v>8</v>
      </c>
      <c r="C8" s="1">
        <v>22.9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1B75DD974E3B4597F7B8CF4D6B8FC4" ma:contentTypeVersion="12" ma:contentTypeDescription="Create a new document." ma:contentTypeScope="" ma:versionID="de749f5b706c3784238723fa48eebc5c">
  <xsd:schema xmlns:xsd="http://www.w3.org/2001/XMLSchema" xmlns:xs="http://www.w3.org/2001/XMLSchema" xmlns:p="http://schemas.microsoft.com/office/2006/metadata/properties" xmlns:ns3="8448504c-1392-4cbd-a2d7-d1ef86037eb4" xmlns:ns4="4166478a-7abb-448b-88f7-df189ad22a2a" targetNamespace="http://schemas.microsoft.com/office/2006/metadata/properties" ma:root="true" ma:fieldsID="30d672092431f15e7f0eeb1420c1183d" ns3:_="" ns4:_="">
    <xsd:import namespace="8448504c-1392-4cbd-a2d7-d1ef86037eb4"/>
    <xsd:import namespace="4166478a-7abb-448b-88f7-df189ad22a2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48504c-1392-4cbd-a2d7-d1ef86037eb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66478a-7abb-448b-88f7-df189ad22a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0EA573-4ABD-4FBA-A954-A6466919780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166478a-7abb-448b-88f7-df189ad22a2a"/>
    <ds:schemaRef ds:uri="8448504c-1392-4cbd-a2d7-d1ef86037eb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7B6E1BD-AE67-4AED-BC40-5925D66A38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CFDF7E-D83C-47B7-8A98-0DA1AC89B1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48504c-1392-4cbd-a2d7-d1ef86037eb4"/>
    <ds:schemaRef ds:uri="4166478a-7abb-448b-88f7-df189ad22a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Melting temperature</vt:lpstr>
      <vt:lpstr>Hardness</vt:lpstr>
      <vt:lpstr>Creep Depth</vt:lpstr>
      <vt:lpstr>Stress component</vt:lpstr>
      <vt:lpstr>Lap shear tests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</dc:creator>
  <cp:lastModifiedBy>Yazdani Nezhad, Hamed</cp:lastModifiedBy>
  <dcterms:created xsi:type="dcterms:W3CDTF">2020-04-13T18:03:50Z</dcterms:created>
  <dcterms:modified xsi:type="dcterms:W3CDTF">2021-06-21T10:33:40Z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0x010100F51B75DD974E3B4597F7B8CF4D6B8FC4</vt:lpwstr>
  </property>
  <property fmtid="{D5CDD505-2E9C-101B-9397-08002B2CF9AE}" pid="3" name="MSIP_Label_06c24981-b6df-48f8-949b-0896357b9b03_Enabled">
    <vt:lpwstr>true</vt:lpwstr>
  </property>
  <property fmtid="{D5CDD505-2E9C-101B-9397-08002B2CF9AE}" pid="4" name="MSIP_Label_06c24981-b6df-48f8-949b-0896357b9b03_SetDate">
    <vt:lpwstr>2021-06-21T10:33:39Z</vt:lpwstr>
  </property>
  <property fmtid="{D5CDD505-2E9C-101B-9397-08002B2CF9AE}" pid="5" name="MSIP_Label_06c24981-b6df-48f8-949b-0896357b9b03_Method">
    <vt:lpwstr>Privileged</vt:lpwstr>
  </property>
  <property fmtid="{D5CDD505-2E9C-101B-9397-08002B2CF9AE}" pid="6" name="MSIP_Label_06c24981-b6df-48f8-949b-0896357b9b03_Name">
    <vt:lpwstr>Official</vt:lpwstr>
  </property>
  <property fmtid="{D5CDD505-2E9C-101B-9397-08002B2CF9AE}" pid="7" name="MSIP_Label_06c24981-b6df-48f8-949b-0896357b9b03_SiteId">
    <vt:lpwstr>dd615949-5bd0-4da0-ac52-28ef8d336373</vt:lpwstr>
  </property>
  <property fmtid="{D5CDD505-2E9C-101B-9397-08002B2CF9AE}" pid="8" name="MSIP_Label_06c24981-b6df-48f8-949b-0896357b9b03_ActionId">
    <vt:lpwstr>85ea0f4c-d43f-4e4a-95bc-dc3cac18c7d4</vt:lpwstr>
  </property>
  <property fmtid="{D5CDD505-2E9C-101B-9397-08002B2CF9AE}" pid="9" name="MSIP_Label_06c24981-b6df-48f8-949b-0896357b9b03_ContentBits">
    <vt:lpwstr>0</vt:lpwstr>
  </property>
</Properties>
</file>