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4053b14d3046ffe/Postdoc/Filtration rig data shared folder/6 Data Analysis/Rheology/"/>
    </mc:Choice>
  </mc:AlternateContent>
  <xr:revisionPtr revIDLastSave="4" documentId="11_E849EF688F5AA7A3C26BD6D16ED97BCC1851C3F3" xr6:coauthVersionLast="47" xr6:coauthVersionMax="47" xr10:uidLastSave="{3BE7A026-09F9-46C5-BA28-C610841B1DA0}"/>
  <bookViews>
    <workbookView xWindow="-110" yWindow="-110" windowWidth="19420" windowHeight="10420" firstSheet="1" activeTab="2" xr2:uid="{00000000-000D-0000-FFFF-FFFF00000000}"/>
  </bookViews>
  <sheets>
    <sheet name="Type_1_3__1___.2_thixotropy_rwd" sheetId="1" r:id="rId1"/>
    <sheet name="Type_4_6__5___._2_thixotropy_rw" sheetId="2" r:id="rId2"/>
    <sheet name="Type_4_6_10___._3_thixotropy_rw" sheetId="3" r:id="rId3"/>
    <sheet name="_29_01_bss_4_6_ramp_2_1_rwd" sheetId="4" r:id="rId4"/>
    <sheet name="Type_1_3_15___._1_ramp_rwd" sheetId="5" r:id="rId5"/>
  </sheets>
  <definedNames>
    <definedName name="_29_01_bss_4_6_ramp_2_1_rwd">_29_01_bss_4_6_ramp_2_1_rwd!$A$1:$G$15</definedName>
    <definedName name="Type_1_3__1___.2_thixotropy_rwd">Type_1_3__1___.2_thixotropy_rwd!$A$1:$G$131</definedName>
    <definedName name="Type_1_3_15___._1_ramp_rwd">Type_1_3_15___._1_ramp_rwd!$A$1:$G$15</definedName>
    <definedName name="Type_4_6__5___._2_thixotropy_rwd">Type_4_6__5___._2_thixotropy_rw!$A$1:$G$101</definedName>
    <definedName name="Type_4_6_10___._3_thixotropy_rwd">Type_4_6_10___._3_thixotropy_rw!$A$1:$G$101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3" l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3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4" i="1"/>
  <c r="R5" i="1"/>
  <c r="R6" i="1"/>
  <c r="R3" i="1"/>
  <c r="L19" i="1"/>
  <c r="L20" i="1"/>
  <c r="L21" i="1"/>
  <c r="L22" i="1"/>
  <c r="L23" i="1"/>
</calcChain>
</file>

<file path=xl/sharedStrings.xml><?xml version="1.0" encoding="utf-8"?>
<sst xmlns="http://schemas.openxmlformats.org/spreadsheetml/2006/main" count="414" uniqueCount="258">
  <si>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</si>
  <si>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</si>
  <si>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</si>
  <si>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</si>
  <si>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</si>
  <si>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</si>
  <si>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</si>
  <si>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</si>
  <si>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</si>
  <si>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</si>
  <si>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</si>
  <si>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</si>
  <si>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</si>
  <si>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</si>
  <si>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</si>
  <si>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</si>
  <si>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</si>
  <si>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</si>
  <si>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</si>
  <si>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</si>
  <si>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</si>
  <si>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</si>
  <si>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</si>
  <si>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</si>
  <si>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</si>
  <si>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</si>
  <si>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</si>
  <si>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</si>
  <si>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</si>
  <si>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</si>
  <si>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</si>
  <si>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</si>
  <si>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</si>
  <si>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</si>
  <si>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</si>
  <si>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</si>
  <si>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</si>
  <si>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</si>
  <si>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</si>
  <si>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</si>
  <si>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</si>
  <si>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</si>
  <si>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</si>
  <si>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</si>
  <si>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</si>
  <si>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</si>
  <si>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</si>
  <si>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</si>
  <si>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</si>
  <si>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</si>
  <si>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</si>
  <si>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</si>
  <si>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</si>
  <si>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</si>
  <si>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</si>
  <si>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</si>
  <si>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</si>
  <si>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</si>
  <si>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</si>
  <si>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</si>
  <si>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</si>
  <si>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</si>
  <si>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</si>
  <si>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</si>
  <si>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</si>
  <si>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</si>
  <si>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1|60</t>
  </si>
  <si>
    <t>1|61</t>
  </si>
  <si>
    <t>1|62</t>
  </si>
  <si>
    <t>1|63</t>
  </si>
  <si>
    <t>1|64</t>
  </si>
  <si>
    <t>1|65</t>
  </si>
  <si>
    <t>1|66</t>
  </si>
  <si>
    <t>1|67</t>
  </si>
  <si>
    <t>1|68</t>
  </si>
  <si>
    <t>1|69</t>
  </si>
  <si>
    <t>1|70</t>
  </si>
  <si>
    <t>1|71</t>
  </si>
  <si>
    <t>1|72</t>
  </si>
  <si>
    <t>1|73</t>
  </si>
  <si>
    <t>1|74</t>
  </si>
  <si>
    <t>1|75</t>
  </si>
  <si>
    <t>1|76</t>
  </si>
  <si>
    <t>1|77</t>
  </si>
  <si>
    <t>1|78</t>
  </si>
  <si>
    <t>1|79</t>
  </si>
  <si>
    <t>1|80</t>
  </si>
  <si>
    <t>1|81</t>
  </si>
  <si>
    <t>1|82</t>
  </si>
  <si>
    <t>1|83</t>
  </si>
  <si>
    <t>1|84</t>
  </si>
  <si>
    <t>1|85</t>
  </si>
  <si>
    <t>1|86</t>
  </si>
  <si>
    <t>1|87</t>
  </si>
  <si>
    <t>1|88</t>
  </si>
  <si>
    <t>1|89</t>
  </si>
  <si>
    <t>1|90</t>
  </si>
  <si>
    <t>1|91</t>
  </si>
  <si>
    <t>1|92</t>
  </si>
  <si>
    <t>1|93</t>
  </si>
  <si>
    <t>1|94</t>
  </si>
  <si>
    <t>1|95</t>
  </si>
  <si>
    <t>1|96</t>
  </si>
  <si>
    <t>1|97</t>
  </si>
  <si>
    <t>1|98</t>
  </si>
  <si>
    <t>1|99</t>
  </si>
  <si>
    <t>1|100</t>
  </si>
  <si>
    <t>2|1</t>
  </si>
  <si>
    <t>2|2</t>
  </si>
  <si>
    <t>2|3</t>
  </si>
  <si>
    <t>2|4</t>
  </si>
  <si>
    <t>2|5</t>
  </si>
  <si>
    <t>2|6</t>
  </si>
  <si>
    <t>2|7</t>
  </si>
  <si>
    <t>2|8</t>
  </si>
  <si>
    <t>2|9</t>
  </si>
  <si>
    <t>2|10</t>
  </si>
  <si>
    <t>2|11</t>
  </si>
  <si>
    <t>2|12</t>
  </si>
  <si>
    <t>2|13</t>
  </si>
  <si>
    <t>2|14</t>
  </si>
  <si>
    <t>2|15</t>
  </si>
  <si>
    <t>2|16</t>
  </si>
  <si>
    <t>2|17</t>
  </si>
  <si>
    <t>2|18</t>
  </si>
  <si>
    <t>2|19</t>
  </si>
  <si>
    <t>2|20</t>
  </si>
  <si>
    <t>2|21</t>
  </si>
  <si>
    <t>2|22</t>
  </si>
  <si>
    <t>2|23</t>
  </si>
  <si>
    <t>2|24</t>
  </si>
  <si>
    <t>2|25</t>
  </si>
  <si>
    <t>2|26</t>
  </si>
  <si>
    <t>2|27</t>
  </si>
  <si>
    <t>2|28</t>
  </si>
  <si>
    <t>2|29</t>
  </si>
  <si>
    <t>2|30</t>
  </si>
  <si>
    <t>3|1</t>
  </si>
  <si>
    <t>3|2</t>
  </si>
  <si>
    <t>3|3</t>
  </si>
  <si>
    <t>3|4</t>
  </si>
  <si>
    <t>3|5</t>
  </si>
  <si>
    <t>3|6</t>
  </si>
  <si>
    <t>3|7</t>
  </si>
  <si>
    <t>3|8</t>
  </si>
  <si>
    <t>3|9</t>
  </si>
  <si>
    <t>3|10</t>
  </si>
  <si>
    <t>3|11</t>
  </si>
  <si>
    <t>3|12</t>
  </si>
  <si>
    <t>3|13</t>
  </si>
  <si>
    <t>3|14</t>
  </si>
  <si>
    <t>3|15</t>
  </si>
  <si>
    <t>3|16</t>
  </si>
  <si>
    <t>3|17</t>
  </si>
  <si>
    <t>3|18</t>
  </si>
  <si>
    <t>3|19</t>
  </si>
  <si>
    <t>3|20</t>
  </si>
  <si>
    <t>3|21</t>
  </si>
  <si>
    <t>3|22</t>
  </si>
  <si>
    <t>3|23</t>
  </si>
  <si>
    <t>3|24</t>
  </si>
  <si>
    <t>3|25</t>
  </si>
  <si>
    <t>3|26</t>
  </si>
  <si>
    <t>3|27</t>
  </si>
  <si>
    <t>3|28</t>
  </si>
  <si>
    <t>3|29</t>
  </si>
  <si>
    <t>3|30</t>
  </si>
  <si>
    <t>3|31</t>
  </si>
  <si>
    <t>3|32</t>
  </si>
  <si>
    <t>3|33</t>
  </si>
  <si>
    <t>3|34</t>
  </si>
  <si>
    <t>3|35</t>
  </si>
  <si>
    <t>3|36</t>
  </si>
  <si>
    <t>3|37</t>
  </si>
  <si>
    <t>3|38</t>
  </si>
  <si>
    <t>3|39</t>
  </si>
  <si>
    <t>3|40</t>
  </si>
  <si>
    <t>3|41</t>
  </si>
  <si>
    <t>3|42</t>
  </si>
  <si>
    <t>3|43</t>
  </si>
  <si>
    <t>3|44</t>
  </si>
  <si>
    <t>3|45</t>
  </si>
  <si>
    <t>3|46</t>
  </si>
  <si>
    <t>3|47</t>
  </si>
  <si>
    <t>3|48</t>
  </si>
  <si>
    <t>3|49</t>
  </si>
  <si>
    <t>3|50</t>
  </si>
  <si>
    <t>3|51</t>
  </si>
  <si>
    <t>3|52</t>
  </si>
  <si>
    <t>3|53</t>
  </si>
  <si>
    <t>3|54</t>
  </si>
  <si>
    <t>3|55</t>
  </si>
  <si>
    <t>3|56</t>
  </si>
  <si>
    <t>3|57</t>
  </si>
  <si>
    <t>3|58</t>
  </si>
  <si>
    <t>3|59</t>
  </si>
  <si>
    <t>3|60</t>
  </si>
  <si>
    <t>3|61</t>
  </si>
  <si>
    <t>3|62</t>
  </si>
  <si>
    <t>3|63</t>
  </si>
  <si>
    <t>3|64</t>
  </si>
  <si>
    <t>3|65</t>
  </si>
  <si>
    <t>3|66</t>
  </si>
  <si>
    <t>3|67</t>
  </si>
  <si>
    <t>3|68</t>
  </si>
  <si>
    <t>3|69</t>
  </si>
  <si>
    <t>3|70</t>
  </si>
  <si>
    <t>3|71</t>
  </si>
  <si>
    <t>3|72</t>
  </si>
  <si>
    <t>3|73</t>
  </si>
  <si>
    <t>3|74</t>
  </si>
  <si>
    <t>3|75</t>
  </si>
  <si>
    <t>3|76</t>
  </si>
  <si>
    <t>3|77</t>
  </si>
  <si>
    <t>3|78</t>
  </si>
  <si>
    <t>3|79</t>
  </si>
  <si>
    <t>3|80</t>
  </si>
  <si>
    <t>3|81</t>
  </si>
  <si>
    <t>3|82</t>
  </si>
  <si>
    <t>3|83</t>
  </si>
  <si>
    <t>3|84</t>
  </si>
  <si>
    <t>3|85</t>
  </si>
  <si>
    <t>3|86</t>
  </si>
  <si>
    <t>3|87</t>
  </si>
  <si>
    <t>3|88</t>
  </si>
  <si>
    <t>3|89</t>
  </si>
  <si>
    <t>3|90</t>
  </si>
  <si>
    <t>3|91</t>
  </si>
  <si>
    <t>3|92</t>
  </si>
  <si>
    <t>3|93</t>
  </si>
  <si>
    <t>3|94</t>
  </si>
  <si>
    <t>3|95</t>
  </si>
  <si>
    <t>3|96</t>
  </si>
  <si>
    <t>3|97</t>
  </si>
  <si>
    <t>3|98</t>
  </si>
  <si>
    <t>3|99</t>
  </si>
  <si>
    <t>3|100</t>
  </si>
  <si>
    <t>Table 3. Faeces rheological model</t>
  </si>
  <si>
    <t>Total solids (%)</t>
  </si>
  <si>
    <t>Model equation</t>
  </si>
  <si>
    <t>Correlation</t>
  </si>
  <si>
    <t>Yield stress</t>
  </si>
  <si>
    <t>Parameter</t>
  </si>
  <si>
    <t>r = 0.9907</t>
  </si>
  <si>
    <t>a = 0.04002</t>
  </si>
  <si>
    <t>b = 1.428</t>
  </si>
  <si>
    <t>r = 0.9949</t>
  </si>
  <si>
    <t>a = 0.04747</t>
  </si>
  <si>
    <t>b = 1.535</t>
  </si>
  <si>
    <t>r= 0.9948</t>
  </si>
  <si>
    <t>K= 0.3423</t>
  </si>
  <si>
    <t>n= 1.231</t>
  </si>
  <si>
    <t>r = 0.9913</t>
  </si>
  <si>
    <t>K= 2.682</t>
  </si>
  <si>
    <t>n= 0.7996</t>
  </si>
  <si>
    <t>r = 0.9990</t>
  </si>
  <si>
    <t>K= 44.04</t>
  </si>
  <si>
    <t>n= 0.5050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</si>
</sst>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45317616240997"/>
          <c:y val="5.3912219305920092E-2"/>
          <c:w val="0.83363457760314341"/>
          <c:h val="0.63323089822105572"/>
        </c:manualLayout>
      </c:layout>
      <c:scatterChart>
        <c:scatterStyle val="smoothMarker"/>
        <c:varyColors val="0"/>
        <c:ser>
          <c:idx val="0"/>
          <c:order val="0"/>
          <c:tx>
            <c:v>1% TS</c:v>
          </c:tx>
          <c:spPr>
            <a:ln w="19050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Type_1_3__1___.2_thixotropy_rwd!$F$2:$F$131</c:f>
              <c:numCache>
                <c:formatCode>General</c:formatCode>
                <c:ptCount val="130"/>
                <c:pt idx="0">
                  <c:v>0.92490476369857799</c:v>
                </c:pt>
                <c:pt idx="1">
                  <c:v>1.92495369911194</c:v>
                </c:pt>
                <c:pt idx="2">
                  <c:v>2.92492651939392</c:v>
                </c:pt>
                <c:pt idx="3">
                  <c:v>3.9249544143676798</c:v>
                </c:pt>
                <c:pt idx="4">
                  <c:v>4.9248962402343803</c:v>
                </c:pt>
                <c:pt idx="5">
                  <c:v>5.9247632026672399</c:v>
                </c:pt>
                <c:pt idx="6">
                  <c:v>6.9247312545776403</c:v>
                </c:pt>
                <c:pt idx="7">
                  <c:v>7.9246501922607404</c:v>
                </c:pt>
                <c:pt idx="8">
                  <c:v>8.9275312423706108</c:v>
                </c:pt>
                <c:pt idx="9">
                  <c:v>9.9276075363159197</c:v>
                </c:pt>
                <c:pt idx="10">
                  <c:v>10.9249410629272</c:v>
                </c:pt>
                <c:pt idx="11">
                  <c:v>11.925031661987299</c:v>
                </c:pt>
                <c:pt idx="12">
                  <c:v>12.925139427185099</c:v>
                </c:pt>
                <c:pt idx="13">
                  <c:v>13.925220489501999</c:v>
                </c:pt>
                <c:pt idx="14">
                  <c:v>14.9253282546997</c:v>
                </c:pt>
                <c:pt idx="15">
                  <c:v>15.9253749847412</c:v>
                </c:pt>
                <c:pt idx="16">
                  <c:v>16.9251918792725</c:v>
                </c:pt>
                <c:pt idx="17">
                  <c:v>17.924968719482401</c:v>
                </c:pt>
                <c:pt idx="18">
                  <c:v>18.924720764160199</c:v>
                </c:pt>
                <c:pt idx="19">
                  <c:v>19.9244995117188</c:v>
                </c:pt>
                <c:pt idx="20">
                  <c:v>20.924221038818398</c:v>
                </c:pt>
                <c:pt idx="21">
                  <c:v>21.924057006835898</c:v>
                </c:pt>
                <c:pt idx="22">
                  <c:v>22.923768997192401</c:v>
                </c:pt>
                <c:pt idx="23">
                  <c:v>23.923446655273398</c:v>
                </c:pt>
                <c:pt idx="24">
                  <c:v>24.923297882080099</c:v>
                </c:pt>
                <c:pt idx="25">
                  <c:v>25.922979354858398</c:v>
                </c:pt>
                <c:pt idx="26">
                  <c:v>26.922700881958001</c:v>
                </c:pt>
                <c:pt idx="27">
                  <c:v>27.925256729126001</c:v>
                </c:pt>
                <c:pt idx="28">
                  <c:v>28.925024032592798</c:v>
                </c:pt>
                <c:pt idx="29">
                  <c:v>29.9247722625732</c:v>
                </c:pt>
                <c:pt idx="30">
                  <c:v>30.924522399902301</c:v>
                </c:pt>
                <c:pt idx="31">
                  <c:v>31.924242019653299</c:v>
                </c:pt>
                <c:pt idx="32">
                  <c:v>32.924041748046903</c:v>
                </c:pt>
                <c:pt idx="33">
                  <c:v>33.923999786377003</c:v>
                </c:pt>
                <c:pt idx="34">
                  <c:v>34.923782348632798</c:v>
                </c:pt>
                <c:pt idx="35">
                  <c:v>35.923305511474602</c:v>
                </c:pt>
                <c:pt idx="36">
                  <c:v>36.922931671142599</c:v>
                </c:pt>
                <c:pt idx="37">
                  <c:v>37.922981262207003</c:v>
                </c:pt>
                <c:pt idx="38">
                  <c:v>38.9224662780762</c:v>
                </c:pt>
                <c:pt idx="39">
                  <c:v>39.92236328125</c:v>
                </c:pt>
                <c:pt idx="40">
                  <c:v>40.922248840332003</c:v>
                </c:pt>
                <c:pt idx="41">
                  <c:v>41.922027587890597</c:v>
                </c:pt>
                <c:pt idx="42">
                  <c:v>42.921482086181598</c:v>
                </c:pt>
                <c:pt idx="43">
                  <c:v>43.921428680419901</c:v>
                </c:pt>
                <c:pt idx="44">
                  <c:v>44.921253204345703</c:v>
                </c:pt>
                <c:pt idx="45">
                  <c:v>45.920761108398402</c:v>
                </c:pt>
                <c:pt idx="46">
                  <c:v>46.9209175109863</c:v>
                </c:pt>
                <c:pt idx="47">
                  <c:v>47.920436859130902</c:v>
                </c:pt>
                <c:pt idx="48">
                  <c:v>48.920234680175803</c:v>
                </c:pt>
                <c:pt idx="49">
                  <c:v>49.920032501220703</c:v>
                </c:pt>
                <c:pt idx="50">
                  <c:v>50.919429779052699</c:v>
                </c:pt>
                <c:pt idx="51">
                  <c:v>51.919548034667997</c:v>
                </c:pt>
                <c:pt idx="52">
                  <c:v>52.919437408447301</c:v>
                </c:pt>
                <c:pt idx="53">
                  <c:v>53.918922424316399</c:v>
                </c:pt>
                <c:pt idx="54">
                  <c:v>54.918903350830099</c:v>
                </c:pt>
                <c:pt idx="55">
                  <c:v>55.9179878234863</c:v>
                </c:pt>
                <c:pt idx="56">
                  <c:v>56.9183540344238</c:v>
                </c:pt>
                <c:pt idx="57">
                  <c:v>57.917762756347699</c:v>
                </c:pt>
                <c:pt idx="58">
                  <c:v>58.917713165283203</c:v>
                </c:pt>
                <c:pt idx="59">
                  <c:v>59.917308807372997</c:v>
                </c:pt>
                <c:pt idx="60">
                  <c:v>60.917457580566399</c:v>
                </c:pt>
                <c:pt idx="61">
                  <c:v>61.916206359863303</c:v>
                </c:pt>
                <c:pt idx="62">
                  <c:v>62.916492462158203</c:v>
                </c:pt>
                <c:pt idx="63">
                  <c:v>63.916671752929702</c:v>
                </c:pt>
                <c:pt idx="64">
                  <c:v>64.916191101074205</c:v>
                </c:pt>
                <c:pt idx="65">
                  <c:v>65.916145324707003</c:v>
                </c:pt>
                <c:pt idx="66">
                  <c:v>66.915863037109403</c:v>
                </c:pt>
                <c:pt idx="67">
                  <c:v>67.915237426757798</c:v>
                </c:pt>
                <c:pt idx="68">
                  <c:v>68.915206909179702</c:v>
                </c:pt>
                <c:pt idx="69">
                  <c:v>69.915122985839801</c:v>
                </c:pt>
                <c:pt idx="70">
                  <c:v>70.914566040039105</c:v>
                </c:pt>
                <c:pt idx="71">
                  <c:v>71.914588928222699</c:v>
                </c:pt>
                <c:pt idx="72">
                  <c:v>72.913955688476605</c:v>
                </c:pt>
                <c:pt idx="73">
                  <c:v>73.914115905761705</c:v>
                </c:pt>
                <c:pt idx="74">
                  <c:v>74.913230895996094</c:v>
                </c:pt>
                <c:pt idx="75">
                  <c:v>75.913322448730497</c:v>
                </c:pt>
                <c:pt idx="76">
                  <c:v>76.912986755371094</c:v>
                </c:pt>
                <c:pt idx="77">
                  <c:v>77.912918090820298</c:v>
                </c:pt>
                <c:pt idx="78">
                  <c:v>78.912956237792997</c:v>
                </c:pt>
                <c:pt idx="79">
                  <c:v>79.912658691406307</c:v>
                </c:pt>
                <c:pt idx="80">
                  <c:v>80.912216186523395</c:v>
                </c:pt>
                <c:pt idx="81">
                  <c:v>81.911819458007798</c:v>
                </c:pt>
                <c:pt idx="82">
                  <c:v>82.91162109375</c:v>
                </c:pt>
                <c:pt idx="83">
                  <c:v>83.911407470703097</c:v>
                </c:pt>
                <c:pt idx="84">
                  <c:v>84.911689758300795</c:v>
                </c:pt>
                <c:pt idx="85">
                  <c:v>85.910484313964801</c:v>
                </c:pt>
                <c:pt idx="86">
                  <c:v>86.910995483398395</c:v>
                </c:pt>
                <c:pt idx="87">
                  <c:v>87.910232543945298</c:v>
                </c:pt>
                <c:pt idx="88">
                  <c:v>88.909797668457003</c:v>
                </c:pt>
                <c:pt idx="89">
                  <c:v>89.909736633300795</c:v>
                </c:pt>
                <c:pt idx="90">
                  <c:v>90.90966796875</c:v>
                </c:pt>
                <c:pt idx="91">
                  <c:v>91.909896850585895</c:v>
                </c:pt>
                <c:pt idx="92">
                  <c:v>92.908714294433594</c:v>
                </c:pt>
                <c:pt idx="93">
                  <c:v>93.908973693847699</c:v>
                </c:pt>
                <c:pt idx="94">
                  <c:v>94.909782409667997</c:v>
                </c:pt>
                <c:pt idx="95">
                  <c:v>95.908737182617202</c:v>
                </c:pt>
                <c:pt idx="96">
                  <c:v>96.909065246582003</c:v>
                </c:pt>
                <c:pt idx="97">
                  <c:v>97.90869140625</c:v>
                </c:pt>
                <c:pt idx="98">
                  <c:v>98.908515930175795</c:v>
                </c:pt>
                <c:pt idx="99">
                  <c:v>99.907569885253906</c:v>
                </c:pt>
                <c:pt idx="100">
                  <c:v>100.000701904297</c:v>
                </c:pt>
                <c:pt idx="101">
                  <c:v>99.999954223632798</c:v>
                </c:pt>
                <c:pt idx="102">
                  <c:v>100.000289916992</c:v>
                </c:pt>
                <c:pt idx="103">
                  <c:v>100.001029968262</c:v>
                </c:pt>
                <c:pt idx="104">
                  <c:v>99.998710632324205</c:v>
                </c:pt>
                <c:pt idx="105">
                  <c:v>100.002403259277</c:v>
                </c:pt>
                <c:pt idx="106">
                  <c:v>99.998847961425795</c:v>
                </c:pt>
                <c:pt idx="107">
                  <c:v>100.000434875488</c:v>
                </c:pt>
                <c:pt idx="108">
                  <c:v>100.00032043457</c:v>
                </c:pt>
                <c:pt idx="109">
                  <c:v>99.999092102050795</c:v>
                </c:pt>
                <c:pt idx="110">
                  <c:v>100.000816345215</c:v>
                </c:pt>
                <c:pt idx="111">
                  <c:v>100.000053405762</c:v>
                </c:pt>
                <c:pt idx="112">
                  <c:v>100.000045776367</c:v>
                </c:pt>
                <c:pt idx="113">
                  <c:v>99.999664306640597</c:v>
                </c:pt>
                <c:pt idx="114">
                  <c:v>99.999923706054702</c:v>
                </c:pt>
                <c:pt idx="115">
                  <c:v>99.998405456542997</c:v>
                </c:pt>
                <c:pt idx="116">
                  <c:v>99.999107360839801</c:v>
                </c:pt>
                <c:pt idx="117">
                  <c:v>100.00099182128901</c:v>
                </c:pt>
                <c:pt idx="118">
                  <c:v>99.999130249023395</c:v>
                </c:pt>
                <c:pt idx="119">
                  <c:v>99.999603271484403</c:v>
                </c:pt>
                <c:pt idx="120">
                  <c:v>99.999259948730497</c:v>
                </c:pt>
                <c:pt idx="121">
                  <c:v>100.00057983398401</c:v>
                </c:pt>
                <c:pt idx="122">
                  <c:v>100.000038146973</c:v>
                </c:pt>
                <c:pt idx="123">
                  <c:v>99.999137878417997</c:v>
                </c:pt>
                <c:pt idx="124">
                  <c:v>99.998809814453097</c:v>
                </c:pt>
                <c:pt idx="125">
                  <c:v>99.999671936035199</c:v>
                </c:pt>
                <c:pt idx="126">
                  <c:v>99.999748229980497</c:v>
                </c:pt>
                <c:pt idx="127">
                  <c:v>99.998954772949205</c:v>
                </c:pt>
                <c:pt idx="128">
                  <c:v>99.999794006347699</c:v>
                </c:pt>
                <c:pt idx="129">
                  <c:v>100.00025177002</c:v>
                </c:pt>
              </c:numCache>
            </c:numRef>
          </c:xVal>
          <c:yVal>
            <c:numRef>
              <c:f>Type_1_3__1___.2_thixotropy_rwd!$D$2:$D$131</c:f>
              <c:numCache>
                <c:formatCode>General</c:formatCode>
                <c:ptCount val="130"/>
                <c:pt idx="0">
                  <c:v>0.102034211158752</c:v>
                </c:pt>
                <c:pt idx="1">
                  <c:v>8.6470142006874098E-2</c:v>
                </c:pt>
                <c:pt idx="2">
                  <c:v>6.5066911280155196E-2</c:v>
                </c:pt>
                <c:pt idx="3">
                  <c:v>0.18006101250648501</c:v>
                </c:pt>
                <c:pt idx="4">
                  <c:v>0.24353800714016</c:v>
                </c:pt>
                <c:pt idx="5">
                  <c:v>0.22549454867839799</c:v>
                </c:pt>
                <c:pt idx="6">
                  <c:v>0.31169456243514998</c:v>
                </c:pt>
                <c:pt idx="7">
                  <c:v>0.27621582150459301</c:v>
                </c:pt>
                <c:pt idx="8">
                  <c:v>0.41019535064697299</c:v>
                </c:pt>
                <c:pt idx="9">
                  <c:v>0.34619811177253701</c:v>
                </c:pt>
                <c:pt idx="10">
                  <c:v>0.60416275262832597</c:v>
                </c:pt>
                <c:pt idx="11">
                  <c:v>0.60121333599090598</c:v>
                </c:pt>
                <c:pt idx="12">
                  <c:v>0.82992196083068803</c:v>
                </c:pt>
                <c:pt idx="13">
                  <c:v>1.0082162618637101</c:v>
                </c:pt>
                <c:pt idx="14">
                  <c:v>0.99474006891250599</c:v>
                </c:pt>
                <c:pt idx="15">
                  <c:v>1.1152720451355</c:v>
                </c:pt>
                <c:pt idx="16">
                  <c:v>1.1313842535018901</c:v>
                </c:pt>
                <c:pt idx="17">
                  <c:v>1.2142760753631601</c:v>
                </c:pt>
                <c:pt idx="18">
                  <c:v>1.3165079355239899</c:v>
                </c:pt>
                <c:pt idx="19">
                  <c:v>1.43670177459717</c:v>
                </c:pt>
                <c:pt idx="20">
                  <c:v>1.5680454969406099</c:v>
                </c:pt>
                <c:pt idx="21">
                  <c:v>1.93425452709198</c:v>
                </c:pt>
                <c:pt idx="22">
                  <c:v>1.8035290241241499</c:v>
                </c:pt>
                <c:pt idx="23">
                  <c:v>2.1867263317108199</c:v>
                </c:pt>
                <c:pt idx="24">
                  <c:v>2.3228785991668701</c:v>
                </c:pt>
                <c:pt idx="25">
                  <c:v>2.4933762550353999</c:v>
                </c:pt>
                <c:pt idx="26">
                  <c:v>2.6939241886138898</c:v>
                </c:pt>
                <c:pt idx="27">
                  <c:v>2.9042210578918501</c:v>
                </c:pt>
                <c:pt idx="28">
                  <c:v>3.1581721305847199</c:v>
                </c:pt>
                <c:pt idx="29">
                  <c:v>3.70698142051697</c:v>
                </c:pt>
                <c:pt idx="30">
                  <c:v>4.1599001884460396</c:v>
                </c:pt>
                <c:pt idx="31">
                  <c:v>4.3599581718444798</c:v>
                </c:pt>
                <c:pt idx="32">
                  <c:v>5.1551990509033203</c:v>
                </c:pt>
                <c:pt idx="33">
                  <c:v>5.6924557685852104</c:v>
                </c:pt>
                <c:pt idx="34">
                  <c:v>6.1472020149231001</c:v>
                </c:pt>
                <c:pt idx="35">
                  <c:v>6.4307012557983398</c:v>
                </c:pt>
                <c:pt idx="36">
                  <c:v>7.3522300720214799</c:v>
                </c:pt>
                <c:pt idx="37">
                  <c:v>7.5804243087768599</c:v>
                </c:pt>
                <c:pt idx="38">
                  <c:v>7.7812256813049299</c:v>
                </c:pt>
                <c:pt idx="39">
                  <c:v>8.0358753204345703</c:v>
                </c:pt>
                <c:pt idx="40">
                  <c:v>8.4587125778198207</c:v>
                </c:pt>
                <c:pt idx="41">
                  <c:v>8.34149169921875</c:v>
                </c:pt>
                <c:pt idx="42">
                  <c:v>8.4245567321777308</c:v>
                </c:pt>
                <c:pt idx="43">
                  <c:v>8.7719240188598597</c:v>
                </c:pt>
                <c:pt idx="44">
                  <c:v>8.72595310211182</c:v>
                </c:pt>
                <c:pt idx="45">
                  <c:v>9.3020868301391602</c:v>
                </c:pt>
                <c:pt idx="46">
                  <c:v>9.5024785995483398</c:v>
                </c:pt>
                <c:pt idx="47">
                  <c:v>9.1078319549560494</c:v>
                </c:pt>
                <c:pt idx="48">
                  <c:v>9.3372478485107404</c:v>
                </c:pt>
                <c:pt idx="49">
                  <c:v>9.7067661285400408</c:v>
                </c:pt>
                <c:pt idx="50">
                  <c:v>9.4357538223266602</c:v>
                </c:pt>
                <c:pt idx="51">
                  <c:v>10.6802577972412</c:v>
                </c:pt>
                <c:pt idx="52">
                  <c:v>11.2326650619507</c:v>
                </c:pt>
                <c:pt idx="53">
                  <c:v>10.2806692123413</c:v>
                </c:pt>
                <c:pt idx="54">
                  <c:v>10.943662643432599</c:v>
                </c:pt>
                <c:pt idx="55">
                  <c:v>10.7424669265747</c:v>
                </c:pt>
                <c:pt idx="56">
                  <c:v>10.907636642456101</c:v>
                </c:pt>
                <c:pt idx="57">
                  <c:v>12.0000104904175</c:v>
                </c:pt>
                <c:pt idx="58">
                  <c:v>13.5268669128418</c:v>
                </c:pt>
                <c:pt idx="59">
                  <c:v>12.7107543945313</c:v>
                </c:pt>
                <c:pt idx="60">
                  <c:v>12.636725425720201</c:v>
                </c:pt>
                <c:pt idx="61">
                  <c:v>13.555299758911101</c:v>
                </c:pt>
                <c:pt idx="62">
                  <c:v>12.9479818344116</c:v>
                </c:pt>
                <c:pt idx="63">
                  <c:v>15.4520168304443</c:v>
                </c:pt>
                <c:pt idx="64">
                  <c:v>15.6631574630737</c:v>
                </c:pt>
                <c:pt idx="65">
                  <c:v>18.7547702789307</c:v>
                </c:pt>
                <c:pt idx="66">
                  <c:v>17.426265716552699</c:v>
                </c:pt>
                <c:pt idx="67">
                  <c:v>17.7193279266357</c:v>
                </c:pt>
                <c:pt idx="68">
                  <c:v>19.582872390747099</c:v>
                </c:pt>
                <c:pt idx="69">
                  <c:v>19.279218673706101</c:v>
                </c:pt>
                <c:pt idx="70">
                  <c:v>20.2471027374268</c:v>
                </c:pt>
                <c:pt idx="71">
                  <c:v>19.3095893859863</c:v>
                </c:pt>
                <c:pt idx="72">
                  <c:v>21.508989334106399</c:v>
                </c:pt>
                <c:pt idx="73">
                  <c:v>21.095134735107401</c:v>
                </c:pt>
                <c:pt idx="74">
                  <c:v>21.1009616851807</c:v>
                </c:pt>
                <c:pt idx="75">
                  <c:v>21.6715412139893</c:v>
                </c:pt>
                <c:pt idx="76">
                  <c:v>21.57493019104</c:v>
                </c:pt>
                <c:pt idx="77">
                  <c:v>23.238639831543001</c:v>
                </c:pt>
                <c:pt idx="78">
                  <c:v>23.050056457519499</c:v>
                </c:pt>
                <c:pt idx="79">
                  <c:v>23.411909103393601</c:v>
                </c:pt>
                <c:pt idx="80">
                  <c:v>24.174995422363299</c:v>
                </c:pt>
                <c:pt idx="81">
                  <c:v>23.8094367980957</c:v>
                </c:pt>
                <c:pt idx="82">
                  <c:v>24.682336807251001</c:v>
                </c:pt>
                <c:pt idx="83">
                  <c:v>26.692304611206101</c:v>
                </c:pt>
                <c:pt idx="84">
                  <c:v>24.717588424682599</c:v>
                </c:pt>
                <c:pt idx="85">
                  <c:v>25.102870941162099</c:v>
                </c:pt>
                <c:pt idx="86">
                  <c:v>25.228258132934599</c:v>
                </c:pt>
                <c:pt idx="87">
                  <c:v>25.934196472168001</c:v>
                </c:pt>
                <c:pt idx="88">
                  <c:v>25.548414230346701</c:v>
                </c:pt>
                <c:pt idx="89">
                  <c:v>25.4342861175537</c:v>
                </c:pt>
                <c:pt idx="90">
                  <c:v>26.2215480804443</c:v>
                </c:pt>
                <c:pt idx="91">
                  <c:v>26.652000427246101</c:v>
                </c:pt>
                <c:pt idx="92">
                  <c:v>27.097223281860401</c:v>
                </c:pt>
                <c:pt idx="93">
                  <c:v>26.942874908447301</c:v>
                </c:pt>
                <c:pt idx="94">
                  <c:v>26.8842582702637</c:v>
                </c:pt>
                <c:pt idx="95">
                  <c:v>26.439735412597699</c:v>
                </c:pt>
                <c:pt idx="96">
                  <c:v>27.366518020629901</c:v>
                </c:pt>
                <c:pt idx="97">
                  <c:v>26.5214653015137</c:v>
                </c:pt>
                <c:pt idx="98">
                  <c:v>28.109582901001001</c:v>
                </c:pt>
                <c:pt idx="99">
                  <c:v>28.378704071044901</c:v>
                </c:pt>
                <c:pt idx="100">
                  <c:v>27.607528686523398</c:v>
                </c:pt>
                <c:pt idx="101">
                  <c:v>26.422256469726602</c:v>
                </c:pt>
                <c:pt idx="102">
                  <c:v>28.486457824706999</c:v>
                </c:pt>
                <c:pt idx="103">
                  <c:v>27.7452068328857</c:v>
                </c:pt>
                <c:pt idx="104">
                  <c:v>28.5226535797119</c:v>
                </c:pt>
                <c:pt idx="105">
                  <c:v>28.424192428588899</c:v>
                </c:pt>
                <c:pt idx="106">
                  <c:v>27.374597549438501</c:v>
                </c:pt>
                <c:pt idx="107">
                  <c:v>27.707561492919901</c:v>
                </c:pt>
                <c:pt idx="108">
                  <c:v>25.566276550293001</c:v>
                </c:pt>
                <c:pt idx="109">
                  <c:v>27.376031875610401</c:v>
                </c:pt>
                <c:pt idx="110">
                  <c:v>28.061559677123999</c:v>
                </c:pt>
                <c:pt idx="111">
                  <c:v>26.9082221984863</c:v>
                </c:pt>
                <c:pt idx="112">
                  <c:v>27.598165512085</c:v>
                </c:pt>
                <c:pt idx="113">
                  <c:v>26.04518699646</c:v>
                </c:pt>
                <c:pt idx="114">
                  <c:v>27.427614212036101</c:v>
                </c:pt>
                <c:pt idx="115">
                  <c:v>27.976747512817401</c:v>
                </c:pt>
                <c:pt idx="116">
                  <c:v>27.711931228637699</c:v>
                </c:pt>
                <c:pt idx="117">
                  <c:v>30.110395431518601</c:v>
                </c:pt>
                <c:pt idx="118">
                  <c:v>27.908531188964801</c:v>
                </c:pt>
                <c:pt idx="119">
                  <c:v>27.419317245483398</c:v>
                </c:pt>
                <c:pt idx="120">
                  <c:v>27.510105133056602</c:v>
                </c:pt>
                <c:pt idx="121">
                  <c:v>30.119001388549801</c:v>
                </c:pt>
                <c:pt idx="122">
                  <c:v>27.4144191741943</c:v>
                </c:pt>
                <c:pt idx="123">
                  <c:v>27.693935394287099</c:v>
                </c:pt>
                <c:pt idx="124">
                  <c:v>26.831138610839801</c:v>
                </c:pt>
                <c:pt idx="125">
                  <c:v>28.3136596679688</c:v>
                </c:pt>
                <c:pt idx="126">
                  <c:v>26.852308273315401</c:v>
                </c:pt>
                <c:pt idx="127">
                  <c:v>27.4177055358887</c:v>
                </c:pt>
                <c:pt idx="128">
                  <c:v>28.404182434081999</c:v>
                </c:pt>
                <c:pt idx="129">
                  <c:v>29.773178100585898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C45-4987-9497-44E842653D9A}"/>
            </c:ext>
          </c:extLst>
        </c:ser>
        <c:ser>
          <c:idx val="1"/>
          <c:order val="1"/>
          <c:tx>
            <c:v>5% TS</c:v>
          </c:tx>
          <c:spPr>
            <a:ln w="1905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Type_4_6__5___._2_thixotropy_rw!$F$2:$F$101</c:f>
              <c:numCache>
                <c:formatCode>General</c:formatCode>
                <c:ptCount val="100"/>
                <c:pt idx="0">
                  <c:v>99.073005676269503</c:v>
                </c:pt>
                <c:pt idx="1">
                  <c:v>98.074249267578097</c:v>
                </c:pt>
                <c:pt idx="2">
                  <c:v>97.073875427246094</c:v>
                </c:pt>
                <c:pt idx="3">
                  <c:v>96.075485229492202</c:v>
                </c:pt>
                <c:pt idx="4">
                  <c:v>95.075584411621094</c:v>
                </c:pt>
                <c:pt idx="5">
                  <c:v>94.075553894042997</c:v>
                </c:pt>
                <c:pt idx="6">
                  <c:v>93.076248168945298</c:v>
                </c:pt>
                <c:pt idx="7">
                  <c:v>92.075035095214801</c:v>
                </c:pt>
                <c:pt idx="8">
                  <c:v>91.075286865234403</c:v>
                </c:pt>
                <c:pt idx="9">
                  <c:v>90.075370788574205</c:v>
                </c:pt>
                <c:pt idx="10">
                  <c:v>89.076286315917997</c:v>
                </c:pt>
                <c:pt idx="11">
                  <c:v>88.076126098632798</c:v>
                </c:pt>
                <c:pt idx="12">
                  <c:v>87.076354980468807</c:v>
                </c:pt>
                <c:pt idx="13">
                  <c:v>86.077064514160199</c:v>
                </c:pt>
                <c:pt idx="14">
                  <c:v>85.076820373535199</c:v>
                </c:pt>
                <c:pt idx="15">
                  <c:v>84.078315734863295</c:v>
                </c:pt>
                <c:pt idx="16">
                  <c:v>83.077789306640597</c:v>
                </c:pt>
                <c:pt idx="17">
                  <c:v>82.079170227050795</c:v>
                </c:pt>
                <c:pt idx="18">
                  <c:v>81.078590393066406</c:v>
                </c:pt>
                <c:pt idx="19">
                  <c:v>80.078422546386705</c:v>
                </c:pt>
                <c:pt idx="20">
                  <c:v>79.078407287597699</c:v>
                </c:pt>
                <c:pt idx="21">
                  <c:v>78.079261779785199</c:v>
                </c:pt>
                <c:pt idx="22">
                  <c:v>77.079536437988295</c:v>
                </c:pt>
                <c:pt idx="23">
                  <c:v>76.079391479492202</c:v>
                </c:pt>
                <c:pt idx="24">
                  <c:v>75.080574035644503</c:v>
                </c:pt>
                <c:pt idx="25">
                  <c:v>74.080177307128906</c:v>
                </c:pt>
                <c:pt idx="26">
                  <c:v>73.080680847167997</c:v>
                </c:pt>
                <c:pt idx="27">
                  <c:v>72.080711364746094</c:v>
                </c:pt>
                <c:pt idx="28">
                  <c:v>71.081344604492202</c:v>
                </c:pt>
                <c:pt idx="29">
                  <c:v>70.081855773925795</c:v>
                </c:pt>
                <c:pt idx="30">
                  <c:v>69.081748962402301</c:v>
                </c:pt>
                <c:pt idx="31">
                  <c:v>68.081413269042997</c:v>
                </c:pt>
                <c:pt idx="32">
                  <c:v>67.082069396972699</c:v>
                </c:pt>
                <c:pt idx="33">
                  <c:v>66.083206176757798</c:v>
                </c:pt>
                <c:pt idx="34">
                  <c:v>65.081459045410199</c:v>
                </c:pt>
                <c:pt idx="35">
                  <c:v>64.082847595214801</c:v>
                </c:pt>
                <c:pt idx="36">
                  <c:v>63.080886840820298</c:v>
                </c:pt>
                <c:pt idx="37">
                  <c:v>62.082305908203097</c:v>
                </c:pt>
                <c:pt idx="38">
                  <c:v>61.080429077148402</c:v>
                </c:pt>
                <c:pt idx="39">
                  <c:v>60.0807914733887</c:v>
                </c:pt>
                <c:pt idx="40">
                  <c:v>59.081096649169901</c:v>
                </c:pt>
                <c:pt idx="41">
                  <c:v>58.081119537353501</c:v>
                </c:pt>
                <c:pt idx="42">
                  <c:v>57.081821441650398</c:v>
                </c:pt>
                <c:pt idx="43">
                  <c:v>56.081024169921903</c:v>
                </c:pt>
                <c:pt idx="44">
                  <c:v>55.08203125</c:v>
                </c:pt>
                <c:pt idx="45">
                  <c:v>54.082553863525398</c:v>
                </c:pt>
                <c:pt idx="46">
                  <c:v>53.082290649414098</c:v>
                </c:pt>
                <c:pt idx="47">
                  <c:v>52.082569122314503</c:v>
                </c:pt>
                <c:pt idx="48">
                  <c:v>51.083259582519503</c:v>
                </c:pt>
                <c:pt idx="49">
                  <c:v>50.082664489746101</c:v>
                </c:pt>
                <c:pt idx="50">
                  <c:v>49.083274841308601</c:v>
                </c:pt>
                <c:pt idx="51">
                  <c:v>48.0839653015137</c:v>
                </c:pt>
                <c:pt idx="52">
                  <c:v>47.083969116210902</c:v>
                </c:pt>
                <c:pt idx="53">
                  <c:v>46.084556579589801</c:v>
                </c:pt>
                <c:pt idx="54">
                  <c:v>45.084316253662102</c:v>
                </c:pt>
                <c:pt idx="55">
                  <c:v>44.084407806396499</c:v>
                </c:pt>
                <c:pt idx="56">
                  <c:v>43.084373474121101</c:v>
                </c:pt>
                <c:pt idx="57">
                  <c:v>42.084815979003899</c:v>
                </c:pt>
                <c:pt idx="58">
                  <c:v>41.085163116455099</c:v>
                </c:pt>
                <c:pt idx="59">
                  <c:v>40.085460662841797</c:v>
                </c:pt>
                <c:pt idx="60">
                  <c:v>39.085880279541001</c:v>
                </c:pt>
                <c:pt idx="61">
                  <c:v>38.085716247558601</c:v>
                </c:pt>
                <c:pt idx="62">
                  <c:v>37.0862426757813</c:v>
                </c:pt>
                <c:pt idx="63">
                  <c:v>36.086463928222699</c:v>
                </c:pt>
                <c:pt idx="64">
                  <c:v>35.086971282958999</c:v>
                </c:pt>
                <c:pt idx="65">
                  <c:v>34.086788177490199</c:v>
                </c:pt>
                <c:pt idx="66">
                  <c:v>33.0872611999512</c:v>
                </c:pt>
                <c:pt idx="67">
                  <c:v>32.087032318115199</c:v>
                </c:pt>
                <c:pt idx="68">
                  <c:v>31.0879211425781</c:v>
                </c:pt>
                <c:pt idx="69">
                  <c:v>30.0880527496338</c:v>
                </c:pt>
                <c:pt idx="70">
                  <c:v>29.088119506835898</c:v>
                </c:pt>
                <c:pt idx="71">
                  <c:v>28.088960647583001</c:v>
                </c:pt>
                <c:pt idx="72">
                  <c:v>27.088657379150401</c:v>
                </c:pt>
                <c:pt idx="73">
                  <c:v>26.089197158813501</c:v>
                </c:pt>
                <c:pt idx="74">
                  <c:v>25.089147567748999</c:v>
                </c:pt>
                <c:pt idx="75">
                  <c:v>24.089441299438501</c:v>
                </c:pt>
                <c:pt idx="76">
                  <c:v>23.089885711669901</c:v>
                </c:pt>
                <c:pt idx="77">
                  <c:v>22.0900554656982</c:v>
                </c:pt>
                <c:pt idx="78">
                  <c:v>21.090175628662099</c:v>
                </c:pt>
                <c:pt idx="79">
                  <c:v>20.090335845947301</c:v>
                </c:pt>
                <c:pt idx="80">
                  <c:v>19.0906162261963</c:v>
                </c:pt>
                <c:pt idx="81">
                  <c:v>18.0909023284912</c:v>
                </c:pt>
                <c:pt idx="82">
                  <c:v>17.091150283813501</c:v>
                </c:pt>
                <c:pt idx="83">
                  <c:v>16.091432571411101</c:v>
                </c:pt>
                <c:pt idx="84">
                  <c:v>15.091285705566399</c:v>
                </c:pt>
                <c:pt idx="85">
                  <c:v>14.0912580490112</c:v>
                </c:pt>
                <c:pt idx="86">
                  <c:v>13.0911769866943</c:v>
                </c:pt>
                <c:pt idx="87">
                  <c:v>12.0910396575928</c:v>
                </c:pt>
                <c:pt idx="88">
                  <c:v>11.090939521789601</c:v>
                </c:pt>
                <c:pt idx="89">
                  <c:v>10.090878486633301</c:v>
                </c:pt>
                <c:pt idx="90">
                  <c:v>9.0907526016235405</c:v>
                </c:pt>
                <c:pt idx="91">
                  <c:v>8.0906753540039098</c:v>
                </c:pt>
                <c:pt idx="92">
                  <c:v>7.0906820297241202</c:v>
                </c:pt>
                <c:pt idx="93">
                  <c:v>6.0907864570617702</c:v>
                </c:pt>
                <c:pt idx="94">
                  <c:v>5.0908961296081499</c:v>
                </c:pt>
                <c:pt idx="95">
                  <c:v>4.0909657478332502</c:v>
                </c:pt>
                <c:pt idx="96">
                  <c:v>3.09094333648682</c:v>
                </c:pt>
                <c:pt idx="97">
                  <c:v>2.0909655094146702</c:v>
                </c:pt>
                <c:pt idx="98">
                  <c:v>1.09090971946716</c:v>
                </c:pt>
                <c:pt idx="99">
                  <c:v>9.0911574661731706E-2</c:v>
                </c:pt>
              </c:numCache>
            </c:numRef>
          </c:xVal>
          <c:yVal>
            <c:numRef>
              <c:f>Type_4_6__5___._2_thixotropy_rw!$D$2:$D$101</c:f>
              <c:numCache>
                <c:formatCode>General</c:formatCode>
                <c:ptCount val="100"/>
                <c:pt idx="0">
                  <c:v>51.970920562744098</c:v>
                </c:pt>
                <c:pt idx="1">
                  <c:v>49.300949096679702</c:v>
                </c:pt>
                <c:pt idx="2">
                  <c:v>50.741020202636697</c:v>
                </c:pt>
                <c:pt idx="3">
                  <c:v>49.454181671142599</c:v>
                </c:pt>
                <c:pt idx="4">
                  <c:v>52.120384216308601</c:v>
                </c:pt>
                <c:pt idx="5">
                  <c:v>47.670013427734403</c:v>
                </c:pt>
                <c:pt idx="6">
                  <c:v>47.586967468261697</c:v>
                </c:pt>
                <c:pt idx="7">
                  <c:v>48.501968383789098</c:v>
                </c:pt>
                <c:pt idx="8">
                  <c:v>47.343666076660199</c:v>
                </c:pt>
                <c:pt idx="9">
                  <c:v>46.304542541503899</c:v>
                </c:pt>
                <c:pt idx="10">
                  <c:v>45.112186431884801</c:v>
                </c:pt>
                <c:pt idx="11">
                  <c:v>45.938194274902301</c:v>
                </c:pt>
                <c:pt idx="12">
                  <c:v>45.431430816650398</c:v>
                </c:pt>
                <c:pt idx="13">
                  <c:v>46.001701354980497</c:v>
                </c:pt>
                <c:pt idx="14">
                  <c:v>42.567165374755902</c:v>
                </c:pt>
                <c:pt idx="15">
                  <c:v>42.409656524658203</c:v>
                </c:pt>
                <c:pt idx="16">
                  <c:v>43.468265533447301</c:v>
                </c:pt>
                <c:pt idx="17">
                  <c:v>41.626632690429702</c:v>
                </c:pt>
                <c:pt idx="18">
                  <c:v>41.7685737609863</c:v>
                </c:pt>
                <c:pt idx="19">
                  <c:v>40.324615478515597</c:v>
                </c:pt>
                <c:pt idx="20">
                  <c:v>40.606414794921903</c:v>
                </c:pt>
                <c:pt idx="21">
                  <c:v>40.517612457275398</c:v>
                </c:pt>
                <c:pt idx="22">
                  <c:v>40.021793365478501</c:v>
                </c:pt>
                <c:pt idx="23">
                  <c:v>40.298023223877003</c:v>
                </c:pt>
                <c:pt idx="24">
                  <c:v>37.9273681640625</c:v>
                </c:pt>
                <c:pt idx="25">
                  <c:v>36.093185424804702</c:v>
                </c:pt>
                <c:pt idx="26">
                  <c:v>36.382980346679702</c:v>
                </c:pt>
                <c:pt idx="27">
                  <c:v>37.9880981445313</c:v>
                </c:pt>
                <c:pt idx="28">
                  <c:v>36.657871246337898</c:v>
                </c:pt>
                <c:pt idx="29">
                  <c:v>34.133884429931598</c:v>
                </c:pt>
                <c:pt idx="30">
                  <c:v>34.826564788818402</c:v>
                </c:pt>
                <c:pt idx="31">
                  <c:v>31.941980361938501</c:v>
                </c:pt>
                <c:pt idx="32">
                  <c:v>31.460830688476602</c:v>
                </c:pt>
                <c:pt idx="33">
                  <c:v>32.0529174804688</c:v>
                </c:pt>
                <c:pt idx="34">
                  <c:v>31.1113395690918</c:v>
                </c:pt>
                <c:pt idx="35">
                  <c:v>30.194322586059599</c:v>
                </c:pt>
                <c:pt idx="36">
                  <c:v>33.447177886962898</c:v>
                </c:pt>
                <c:pt idx="37">
                  <c:v>29.6286296844482</c:v>
                </c:pt>
                <c:pt idx="38">
                  <c:v>28.208908081054702</c:v>
                </c:pt>
                <c:pt idx="39">
                  <c:v>26.452442169189499</c:v>
                </c:pt>
                <c:pt idx="40">
                  <c:v>24.744077682495099</c:v>
                </c:pt>
                <c:pt idx="41">
                  <c:v>24.439996719360401</c:v>
                </c:pt>
                <c:pt idx="42">
                  <c:v>23.2665500640869</c:v>
                </c:pt>
                <c:pt idx="43">
                  <c:v>23.7101020812988</c:v>
                </c:pt>
                <c:pt idx="44">
                  <c:v>21.524009704589801</c:v>
                </c:pt>
                <c:pt idx="45">
                  <c:v>20.029523849487301</c:v>
                </c:pt>
                <c:pt idx="46">
                  <c:v>20.4784336090088</c:v>
                </c:pt>
                <c:pt idx="47">
                  <c:v>18.832569122314499</c:v>
                </c:pt>
                <c:pt idx="48">
                  <c:v>17.9143981933594</c:v>
                </c:pt>
                <c:pt idx="49">
                  <c:v>18.446756362915</c:v>
                </c:pt>
                <c:pt idx="50">
                  <c:v>18.4555549621582</c:v>
                </c:pt>
                <c:pt idx="51">
                  <c:v>16.761886596679702</c:v>
                </c:pt>
                <c:pt idx="52">
                  <c:v>15.755108833313001</c:v>
                </c:pt>
                <c:pt idx="53">
                  <c:v>16.810325622558601</c:v>
                </c:pt>
                <c:pt idx="54">
                  <c:v>14.2251653671265</c:v>
                </c:pt>
                <c:pt idx="55">
                  <c:v>14.6577959060669</c:v>
                </c:pt>
                <c:pt idx="56">
                  <c:v>13.6784372329712</c:v>
                </c:pt>
                <c:pt idx="57">
                  <c:v>14.2004280090332</c:v>
                </c:pt>
                <c:pt idx="58">
                  <c:v>11.955259323120099</c:v>
                </c:pt>
                <c:pt idx="59">
                  <c:v>12.1593580245972</c:v>
                </c:pt>
                <c:pt idx="60">
                  <c:v>11.0375299453735</c:v>
                </c:pt>
                <c:pt idx="61">
                  <c:v>13.042675018310501</c:v>
                </c:pt>
                <c:pt idx="62">
                  <c:v>11.2288160324097</c:v>
                </c:pt>
                <c:pt idx="63">
                  <c:v>11.366868019104</c:v>
                </c:pt>
                <c:pt idx="64">
                  <c:v>10.5770177841187</c:v>
                </c:pt>
                <c:pt idx="65">
                  <c:v>9.7126359939575195</c:v>
                </c:pt>
                <c:pt idx="66">
                  <c:v>8.7760038375854492</c:v>
                </c:pt>
                <c:pt idx="67">
                  <c:v>8.3758583068847692</c:v>
                </c:pt>
                <c:pt idx="68">
                  <c:v>8.3700962066650408</c:v>
                </c:pt>
                <c:pt idx="69">
                  <c:v>6.89367628097534</c:v>
                </c:pt>
                <c:pt idx="70">
                  <c:v>7.5691361427307102</c:v>
                </c:pt>
                <c:pt idx="71">
                  <c:v>6.43752145767212</c:v>
                </c:pt>
                <c:pt idx="72">
                  <c:v>6.1955919265747097</c:v>
                </c:pt>
                <c:pt idx="73">
                  <c:v>5.9395461082458496</c:v>
                </c:pt>
                <c:pt idx="74">
                  <c:v>5.9329090118408203</c:v>
                </c:pt>
                <c:pt idx="75">
                  <c:v>4.9258055686950701</c:v>
                </c:pt>
                <c:pt idx="76">
                  <c:v>4.51818752288818</c:v>
                </c:pt>
                <c:pt idx="77">
                  <c:v>4.0538568496704102</c:v>
                </c:pt>
                <c:pt idx="78">
                  <c:v>4.2074990272521999</c:v>
                </c:pt>
                <c:pt idx="79">
                  <c:v>3.4589359760284402</c:v>
                </c:pt>
                <c:pt idx="80">
                  <c:v>3.2813513278961199</c:v>
                </c:pt>
                <c:pt idx="81">
                  <c:v>2.8449923992157</c:v>
                </c:pt>
                <c:pt idx="82">
                  <c:v>2.9942471981048602</c:v>
                </c:pt>
                <c:pt idx="83">
                  <c:v>2.40070581436157</c:v>
                </c:pt>
                <c:pt idx="84">
                  <c:v>2.3520019054412802</c:v>
                </c:pt>
                <c:pt idx="85">
                  <c:v>1.87336266040802</c:v>
                </c:pt>
                <c:pt idx="86">
                  <c:v>1.9147596359252901</c:v>
                </c:pt>
                <c:pt idx="87">
                  <c:v>1.5734564065933201</c:v>
                </c:pt>
                <c:pt idx="88">
                  <c:v>1.38602542877197</c:v>
                </c:pt>
                <c:pt idx="89">
                  <c:v>1.18143010139465</c:v>
                </c:pt>
                <c:pt idx="90">
                  <c:v>1.01060235500336</c:v>
                </c:pt>
                <c:pt idx="91">
                  <c:v>0.89081871509552002</c:v>
                </c:pt>
                <c:pt idx="92">
                  <c:v>0.78841269016265902</c:v>
                </c:pt>
                <c:pt idx="93">
                  <c:v>0.65772926807403598</c:v>
                </c:pt>
                <c:pt idx="94">
                  <c:v>0.42950958013534501</c:v>
                </c:pt>
                <c:pt idx="95">
                  <c:v>0.31408590078353898</c:v>
                </c:pt>
                <c:pt idx="96">
                  <c:v>0.16740442812442799</c:v>
                </c:pt>
                <c:pt idx="97">
                  <c:v>8.3604648709297194E-2</c:v>
                </c:pt>
                <c:pt idx="98">
                  <c:v>0.112768955528736</c:v>
                </c:pt>
                <c:pt idx="99">
                  <c:v>2.6951683685183501E-2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C45-4987-9497-44E842653D9A}"/>
            </c:ext>
          </c:extLst>
        </c:ser>
        <c:ser>
          <c:idx val="2"/>
          <c:order val="2"/>
          <c:tx>
            <c:v>10% TS</c:v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Type_4_6_10___._3_thixotropy_rw!$F$2:$F$101</c:f>
              <c:numCache>
                <c:formatCode>General</c:formatCode>
                <c:ptCount val="100"/>
                <c:pt idx="0">
                  <c:v>99.076087951660199</c:v>
                </c:pt>
                <c:pt idx="1">
                  <c:v>98.074348449707003</c:v>
                </c:pt>
                <c:pt idx="2">
                  <c:v>97.073493957519503</c:v>
                </c:pt>
                <c:pt idx="3">
                  <c:v>96.072227478027301</c:v>
                </c:pt>
                <c:pt idx="4">
                  <c:v>95.076683044433594</c:v>
                </c:pt>
                <c:pt idx="5">
                  <c:v>94.077056884765597</c:v>
                </c:pt>
                <c:pt idx="6">
                  <c:v>93.076690673828097</c:v>
                </c:pt>
                <c:pt idx="7">
                  <c:v>92.075950622558594</c:v>
                </c:pt>
                <c:pt idx="8">
                  <c:v>91.076347351074205</c:v>
                </c:pt>
                <c:pt idx="9">
                  <c:v>90.078414916992202</c:v>
                </c:pt>
                <c:pt idx="10">
                  <c:v>89.079437255859403</c:v>
                </c:pt>
                <c:pt idx="11">
                  <c:v>88.075538635253906</c:v>
                </c:pt>
                <c:pt idx="12">
                  <c:v>87.073600769042997</c:v>
                </c:pt>
                <c:pt idx="13">
                  <c:v>86.078964233398395</c:v>
                </c:pt>
                <c:pt idx="14">
                  <c:v>85.079856872558594</c:v>
                </c:pt>
                <c:pt idx="15">
                  <c:v>84.079933166503906</c:v>
                </c:pt>
                <c:pt idx="16">
                  <c:v>83.078163146972699</c:v>
                </c:pt>
                <c:pt idx="17">
                  <c:v>82.079849243164105</c:v>
                </c:pt>
                <c:pt idx="18">
                  <c:v>81.079002380371094</c:v>
                </c:pt>
                <c:pt idx="19">
                  <c:v>80.081077575683594</c:v>
                </c:pt>
                <c:pt idx="20">
                  <c:v>79.080505371093807</c:v>
                </c:pt>
                <c:pt idx="21">
                  <c:v>78.081436157226605</c:v>
                </c:pt>
                <c:pt idx="22">
                  <c:v>77.080673217773395</c:v>
                </c:pt>
                <c:pt idx="23">
                  <c:v>76.081100463867202</c:v>
                </c:pt>
                <c:pt idx="24">
                  <c:v>75.080825805664105</c:v>
                </c:pt>
                <c:pt idx="25">
                  <c:v>74.081672668457003</c:v>
                </c:pt>
                <c:pt idx="26">
                  <c:v>73.081642150878906</c:v>
                </c:pt>
                <c:pt idx="27">
                  <c:v>72.081588745117202</c:v>
                </c:pt>
                <c:pt idx="28">
                  <c:v>71.082466125488295</c:v>
                </c:pt>
                <c:pt idx="29">
                  <c:v>70.082290649414105</c:v>
                </c:pt>
                <c:pt idx="30">
                  <c:v>69.079879760742202</c:v>
                </c:pt>
                <c:pt idx="31">
                  <c:v>68.080131530761705</c:v>
                </c:pt>
                <c:pt idx="32">
                  <c:v>67.080299377441406</c:v>
                </c:pt>
                <c:pt idx="33">
                  <c:v>66.081237792968807</c:v>
                </c:pt>
                <c:pt idx="34">
                  <c:v>65.080825805664105</c:v>
                </c:pt>
                <c:pt idx="35">
                  <c:v>64.081260681152301</c:v>
                </c:pt>
                <c:pt idx="36">
                  <c:v>63.081367492675803</c:v>
                </c:pt>
                <c:pt idx="37">
                  <c:v>62.081802368164098</c:v>
                </c:pt>
                <c:pt idx="38">
                  <c:v>61.082435607910199</c:v>
                </c:pt>
                <c:pt idx="39">
                  <c:v>60.081771850585902</c:v>
                </c:pt>
                <c:pt idx="40">
                  <c:v>59.081844329833999</c:v>
                </c:pt>
                <c:pt idx="41">
                  <c:v>58.082611083984403</c:v>
                </c:pt>
                <c:pt idx="42">
                  <c:v>57.082771301269503</c:v>
                </c:pt>
                <c:pt idx="43">
                  <c:v>56.083217620849602</c:v>
                </c:pt>
                <c:pt idx="44">
                  <c:v>55.0829467773438</c:v>
                </c:pt>
                <c:pt idx="45">
                  <c:v>54.083446502685497</c:v>
                </c:pt>
                <c:pt idx="46">
                  <c:v>53.083480834960902</c:v>
                </c:pt>
                <c:pt idx="47">
                  <c:v>52.083812713622997</c:v>
                </c:pt>
                <c:pt idx="48">
                  <c:v>51.083885192871101</c:v>
                </c:pt>
                <c:pt idx="49">
                  <c:v>50.084392547607401</c:v>
                </c:pt>
                <c:pt idx="50">
                  <c:v>49.084529876708999</c:v>
                </c:pt>
                <c:pt idx="51">
                  <c:v>48.0851860046387</c:v>
                </c:pt>
                <c:pt idx="52">
                  <c:v>47.084896087646499</c:v>
                </c:pt>
                <c:pt idx="53">
                  <c:v>46.085247039794901</c:v>
                </c:pt>
                <c:pt idx="54">
                  <c:v>45.086009979247997</c:v>
                </c:pt>
                <c:pt idx="55">
                  <c:v>44.0864067077637</c:v>
                </c:pt>
                <c:pt idx="56">
                  <c:v>43.086082458496101</c:v>
                </c:pt>
                <c:pt idx="57">
                  <c:v>42.086380004882798</c:v>
                </c:pt>
                <c:pt idx="58">
                  <c:v>41.086708068847699</c:v>
                </c:pt>
                <c:pt idx="59">
                  <c:v>40.086978912353501</c:v>
                </c:pt>
                <c:pt idx="60">
                  <c:v>39.087146759033203</c:v>
                </c:pt>
                <c:pt idx="61">
                  <c:v>38.087471008300803</c:v>
                </c:pt>
                <c:pt idx="62">
                  <c:v>37.087677001953097</c:v>
                </c:pt>
                <c:pt idx="63">
                  <c:v>36.087936401367202</c:v>
                </c:pt>
                <c:pt idx="64">
                  <c:v>35.087882995605497</c:v>
                </c:pt>
                <c:pt idx="65">
                  <c:v>34.088573455810497</c:v>
                </c:pt>
                <c:pt idx="66">
                  <c:v>33.088798522949197</c:v>
                </c:pt>
                <c:pt idx="67">
                  <c:v>32.088977813720703</c:v>
                </c:pt>
                <c:pt idx="68">
                  <c:v>31.089309692382798</c:v>
                </c:pt>
                <c:pt idx="69">
                  <c:v>30.089452743530298</c:v>
                </c:pt>
                <c:pt idx="70">
                  <c:v>29.089626312255898</c:v>
                </c:pt>
                <c:pt idx="71">
                  <c:v>28.089838027954102</c:v>
                </c:pt>
                <c:pt idx="72">
                  <c:v>27.09010887146</c:v>
                </c:pt>
                <c:pt idx="73">
                  <c:v>26.090391159057599</c:v>
                </c:pt>
                <c:pt idx="74">
                  <c:v>25.090511322021499</c:v>
                </c:pt>
                <c:pt idx="75">
                  <c:v>24.090892791748001</c:v>
                </c:pt>
                <c:pt idx="76">
                  <c:v>23.091114044189499</c:v>
                </c:pt>
                <c:pt idx="77">
                  <c:v>22.0914707183838</c:v>
                </c:pt>
                <c:pt idx="78">
                  <c:v>21.091758728027301</c:v>
                </c:pt>
                <c:pt idx="79">
                  <c:v>20.091953277587901</c:v>
                </c:pt>
                <c:pt idx="80">
                  <c:v>19.0921535491943</c:v>
                </c:pt>
                <c:pt idx="81">
                  <c:v>18.092290878295898</c:v>
                </c:pt>
                <c:pt idx="82">
                  <c:v>17.092487335205099</c:v>
                </c:pt>
                <c:pt idx="83">
                  <c:v>16.092889785766602</c:v>
                </c:pt>
                <c:pt idx="84">
                  <c:v>15.0927333831787</c:v>
                </c:pt>
                <c:pt idx="85">
                  <c:v>14.0925893783569</c:v>
                </c:pt>
                <c:pt idx="86">
                  <c:v>13.09255027771</c:v>
                </c:pt>
                <c:pt idx="87">
                  <c:v>12.092485427856399</c:v>
                </c:pt>
                <c:pt idx="88">
                  <c:v>11.092383384704601</c:v>
                </c:pt>
                <c:pt idx="89">
                  <c:v>10.0923109054565</c:v>
                </c:pt>
                <c:pt idx="90">
                  <c:v>9.0923280715942401</c:v>
                </c:pt>
                <c:pt idx="91">
                  <c:v>8.0921049118041992</c:v>
                </c:pt>
                <c:pt idx="92">
                  <c:v>7.0921268463134801</c:v>
                </c:pt>
                <c:pt idx="93">
                  <c:v>6.0923194885253897</c:v>
                </c:pt>
                <c:pt idx="94">
                  <c:v>5.0923147201538104</c:v>
                </c:pt>
                <c:pt idx="95">
                  <c:v>4.0924139022827104</c:v>
                </c:pt>
                <c:pt idx="96">
                  <c:v>3.09244656562805</c:v>
                </c:pt>
                <c:pt idx="97">
                  <c:v>2.0922799110412602</c:v>
                </c:pt>
                <c:pt idx="98">
                  <c:v>1.0923725366592401</c:v>
                </c:pt>
                <c:pt idx="99">
                  <c:v>9.2405728995800004E-2</c:v>
                </c:pt>
              </c:numCache>
            </c:numRef>
          </c:xVal>
          <c:yVal>
            <c:numRef>
              <c:f>Type_4_6_10___._3_thixotropy_rw!$D$2:$D$101</c:f>
              <c:numCache>
                <c:formatCode>General</c:formatCode>
                <c:ptCount val="100"/>
                <c:pt idx="0">
                  <c:v>96.043708801269503</c:v>
                </c:pt>
                <c:pt idx="1">
                  <c:v>90.527992248535199</c:v>
                </c:pt>
                <c:pt idx="2">
                  <c:v>93.123573303222699</c:v>
                </c:pt>
                <c:pt idx="3">
                  <c:v>90.399101257324205</c:v>
                </c:pt>
                <c:pt idx="4">
                  <c:v>91.560539245605497</c:v>
                </c:pt>
                <c:pt idx="5">
                  <c:v>87.390670776367202</c:v>
                </c:pt>
                <c:pt idx="6">
                  <c:v>85.405448913574205</c:v>
                </c:pt>
                <c:pt idx="7">
                  <c:v>90.305732727050795</c:v>
                </c:pt>
                <c:pt idx="8">
                  <c:v>87.895622253417997</c:v>
                </c:pt>
                <c:pt idx="9">
                  <c:v>87.744621276855497</c:v>
                </c:pt>
                <c:pt idx="10">
                  <c:v>85.735237121582003</c:v>
                </c:pt>
                <c:pt idx="11">
                  <c:v>87.752357482910199</c:v>
                </c:pt>
                <c:pt idx="12">
                  <c:v>81.723121643066406</c:v>
                </c:pt>
                <c:pt idx="13">
                  <c:v>85.074981689453097</c:v>
                </c:pt>
                <c:pt idx="14">
                  <c:v>84.734107971191406</c:v>
                </c:pt>
                <c:pt idx="15">
                  <c:v>85.982597351074205</c:v>
                </c:pt>
                <c:pt idx="16">
                  <c:v>85.322967529296903</c:v>
                </c:pt>
                <c:pt idx="17">
                  <c:v>82.222473144531307</c:v>
                </c:pt>
                <c:pt idx="18">
                  <c:v>79.606109619140597</c:v>
                </c:pt>
                <c:pt idx="19">
                  <c:v>73.603111267089801</c:v>
                </c:pt>
                <c:pt idx="20">
                  <c:v>77.0926513671875</c:v>
                </c:pt>
                <c:pt idx="21">
                  <c:v>79.407775878906307</c:v>
                </c:pt>
                <c:pt idx="22">
                  <c:v>77.718894958496094</c:v>
                </c:pt>
                <c:pt idx="23">
                  <c:v>78.979316711425795</c:v>
                </c:pt>
                <c:pt idx="24">
                  <c:v>77.2806396484375</c:v>
                </c:pt>
                <c:pt idx="25">
                  <c:v>74.388351440429702</c:v>
                </c:pt>
                <c:pt idx="26">
                  <c:v>74.092674255371094</c:v>
                </c:pt>
                <c:pt idx="27">
                  <c:v>71.242645263671903</c:v>
                </c:pt>
                <c:pt idx="28">
                  <c:v>71.813690185546903</c:v>
                </c:pt>
                <c:pt idx="29">
                  <c:v>70.495361328125</c:v>
                </c:pt>
                <c:pt idx="30">
                  <c:v>67.981468200683594</c:v>
                </c:pt>
                <c:pt idx="31">
                  <c:v>67.505210876464801</c:v>
                </c:pt>
                <c:pt idx="32">
                  <c:v>65.126007080078097</c:v>
                </c:pt>
                <c:pt idx="33">
                  <c:v>68.390968322753906</c:v>
                </c:pt>
                <c:pt idx="34">
                  <c:v>62.936527252197301</c:v>
                </c:pt>
                <c:pt idx="35">
                  <c:v>61.267322540283203</c:v>
                </c:pt>
                <c:pt idx="36">
                  <c:v>61.404781341552699</c:v>
                </c:pt>
                <c:pt idx="37">
                  <c:v>58.819972991943402</c:v>
                </c:pt>
                <c:pt idx="38">
                  <c:v>55.423877716064503</c:v>
                </c:pt>
                <c:pt idx="39">
                  <c:v>55.193244934082003</c:v>
                </c:pt>
                <c:pt idx="40">
                  <c:v>51.662933349609403</c:v>
                </c:pt>
                <c:pt idx="41">
                  <c:v>49.110874176025398</c:v>
                </c:pt>
                <c:pt idx="42">
                  <c:v>49.403202056884801</c:v>
                </c:pt>
                <c:pt idx="43">
                  <c:v>49.679500579833999</c:v>
                </c:pt>
                <c:pt idx="44">
                  <c:v>47.414875030517599</c:v>
                </c:pt>
                <c:pt idx="45">
                  <c:v>46.341732025146499</c:v>
                </c:pt>
                <c:pt idx="46">
                  <c:v>45.095924377441399</c:v>
                </c:pt>
                <c:pt idx="47">
                  <c:v>42.926811218261697</c:v>
                </c:pt>
                <c:pt idx="48">
                  <c:v>41.050308227539098</c:v>
                </c:pt>
                <c:pt idx="49">
                  <c:v>39.3217582702637</c:v>
                </c:pt>
                <c:pt idx="50">
                  <c:v>38.642684936523402</c:v>
                </c:pt>
                <c:pt idx="51">
                  <c:v>36.030067443847699</c:v>
                </c:pt>
                <c:pt idx="52">
                  <c:v>37.332508087158203</c:v>
                </c:pt>
                <c:pt idx="53">
                  <c:v>34.283378601074197</c:v>
                </c:pt>
                <c:pt idx="54">
                  <c:v>37.139923095703097</c:v>
                </c:pt>
                <c:pt idx="55">
                  <c:v>34.443572998046903</c:v>
                </c:pt>
                <c:pt idx="56">
                  <c:v>34.407150268554702</c:v>
                </c:pt>
                <c:pt idx="57">
                  <c:v>34.364814758300803</c:v>
                </c:pt>
                <c:pt idx="58">
                  <c:v>33.134078979492202</c:v>
                </c:pt>
                <c:pt idx="59">
                  <c:v>31.943569183349599</c:v>
                </c:pt>
                <c:pt idx="60">
                  <c:v>31.0431098937988</c:v>
                </c:pt>
                <c:pt idx="61">
                  <c:v>32.570854187011697</c:v>
                </c:pt>
                <c:pt idx="62">
                  <c:v>29.982112884521499</c:v>
                </c:pt>
                <c:pt idx="63">
                  <c:v>29.104566574096701</c:v>
                </c:pt>
                <c:pt idx="64">
                  <c:v>29.5048923492432</c:v>
                </c:pt>
                <c:pt idx="65">
                  <c:v>26.782718658447301</c:v>
                </c:pt>
                <c:pt idx="66">
                  <c:v>25.644855499267599</c:v>
                </c:pt>
                <c:pt idx="67">
                  <c:v>25.160305023193398</c:v>
                </c:pt>
                <c:pt idx="68">
                  <c:v>24.711408615112301</c:v>
                </c:pt>
                <c:pt idx="69">
                  <c:v>24.1978054046631</c:v>
                </c:pt>
                <c:pt idx="70">
                  <c:v>23.5858459472656</c:v>
                </c:pt>
                <c:pt idx="71">
                  <c:v>21.926799774169901</c:v>
                </c:pt>
                <c:pt idx="72">
                  <c:v>19.882217407226602</c:v>
                </c:pt>
                <c:pt idx="73">
                  <c:v>19.109888076782202</c:v>
                </c:pt>
                <c:pt idx="74">
                  <c:v>18.240777969360401</c:v>
                </c:pt>
                <c:pt idx="75">
                  <c:v>17.375644683837901</c:v>
                </c:pt>
                <c:pt idx="76">
                  <c:v>16.266677856445298</c:v>
                </c:pt>
                <c:pt idx="77">
                  <c:v>16.170848846435501</c:v>
                </c:pt>
                <c:pt idx="78">
                  <c:v>15.3143224716187</c:v>
                </c:pt>
                <c:pt idx="79">
                  <c:v>14.0760660171509</c:v>
                </c:pt>
                <c:pt idx="80">
                  <c:v>13.2227535247803</c:v>
                </c:pt>
                <c:pt idx="81">
                  <c:v>12.635271072387701</c:v>
                </c:pt>
                <c:pt idx="82">
                  <c:v>11.7747240066528</c:v>
                </c:pt>
                <c:pt idx="83">
                  <c:v>10.5383911132813</c:v>
                </c:pt>
                <c:pt idx="84">
                  <c:v>10.128454208374</c:v>
                </c:pt>
                <c:pt idx="85">
                  <c:v>9.5098724365234393</c:v>
                </c:pt>
                <c:pt idx="86">
                  <c:v>9.0383539199829102</c:v>
                </c:pt>
                <c:pt idx="87">
                  <c:v>8.8272552490234393</c:v>
                </c:pt>
                <c:pt idx="88">
                  <c:v>8.3594665527343803</c:v>
                </c:pt>
                <c:pt idx="89">
                  <c:v>7.8319230079650897</c:v>
                </c:pt>
                <c:pt idx="90">
                  <c:v>7.5501456260681197</c:v>
                </c:pt>
                <c:pt idx="91">
                  <c:v>6.8842034339904803</c:v>
                </c:pt>
                <c:pt idx="92">
                  <c:v>6.4368734359741202</c:v>
                </c:pt>
                <c:pt idx="93">
                  <c:v>6.1325345039367702</c:v>
                </c:pt>
                <c:pt idx="94">
                  <c:v>5.5750184059143102</c:v>
                </c:pt>
                <c:pt idx="95">
                  <c:v>5.5740714073181197</c:v>
                </c:pt>
                <c:pt idx="96">
                  <c:v>5.1118292808532697</c:v>
                </c:pt>
                <c:pt idx="97">
                  <c:v>3.8748948574066202</c:v>
                </c:pt>
                <c:pt idx="98">
                  <c:v>3.1923756599426301</c:v>
                </c:pt>
                <c:pt idx="99">
                  <c:v>1.56909835338593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C45-4987-9497-44E842653D9A}"/>
            </c:ext>
          </c:extLst>
        </c:ser>
        <c:ser>
          <c:idx val="3"/>
          <c:order val="3"/>
          <c:tx>
            <c:v>15% TS</c:v>
          </c:tx>
          <c:spPr>
            <a:ln w="19050" cap="rnd">
              <a:solidFill>
                <a:schemeClr val="bg1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Type_1_3_15___._1_ramp_rwd!$F$2:$F$15</c:f>
              <c:numCache>
                <c:formatCode>General</c:formatCode>
                <c:ptCount val="14"/>
                <c:pt idx="0">
                  <c:v>130.89822387695301</c:v>
                </c:pt>
                <c:pt idx="1">
                  <c:v>67.020103454589801</c:v>
                </c:pt>
                <c:pt idx="2">
                  <c:v>33.509986877441399</c:v>
                </c:pt>
                <c:pt idx="3">
                  <c:v>16.7599773406982</c:v>
                </c:pt>
                <c:pt idx="4">
                  <c:v>8.3779544830322301</c:v>
                </c:pt>
                <c:pt idx="5">
                  <c:v>4.1890735626220703</c:v>
                </c:pt>
                <c:pt idx="6">
                  <c:v>2.0940628051757799</c:v>
                </c:pt>
                <c:pt idx="7">
                  <c:v>1.0469655990600599</c:v>
                </c:pt>
                <c:pt idx="8">
                  <c:v>0.52358651161193803</c:v>
                </c:pt>
                <c:pt idx="9">
                  <c:v>0.26180028915405301</c:v>
                </c:pt>
                <c:pt idx="10">
                  <c:v>0.13088902831077601</c:v>
                </c:pt>
                <c:pt idx="11">
                  <c:v>6.7030489444732694E-2</c:v>
                </c:pt>
                <c:pt idx="12">
                  <c:v>3.3499352633953101E-2</c:v>
                </c:pt>
                <c:pt idx="13">
                  <c:v>1.6766835004091301E-2</c:v>
                </c:pt>
              </c:numCache>
            </c:numRef>
          </c:xVal>
          <c:yVal>
            <c:numRef>
              <c:f>Type_1_3_15___._1_ramp_rwd!$D$2:$D$15</c:f>
              <c:numCache>
                <c:formatCode>General</c:formatCode>
                <c:ptCount val="14"/>
                <c:pt idx="0">
                  <c:v>132.28314208984401</c:v>
                </c:pt>
                <c:pt idx="1">
                  <c:v>96.320724487304702</c:v>
                </c:pt>
                <c:pt idx="2">
                  <c:v>40.0975341796875</c:v>
                </c:pt>
                <c:pt idx="3">
                  <c:v>25.2555847167969</c:v>
                </c:pt>
                <c:pt idx="4">
                  <c:v>18.053726196289102</c:v>
                </c:pt>
                <c:pt idx="5">
                  <c:v>14.1079244613647</c:v>
                </c:pt>
                <c:pt idx="6">
                  <c:v>11.131884574890099</c:v>
                </c:pt>
                <c:pt idx="7">
                  <c:v>8.9133367538452095</c:v>
                </c:pt>
                <c:pt idx="8">
                  <c:v>7.4623994827270499</c:v>
                </c:pt>
                <c:pt idx="9">
                  <c:v>6.3289198875427202</c:v>
                </c:pt>
                <c:pt idx="10">
                  <c:v>5.4038648605346697</c:v>
                </c:pt>
                <c:pt idx="11">
                  <c:v>4.72589111328125</c:v>
                </c:pt>
                <c:pt idx="12">
                  <c:v>4.0912547111511204</c:v>
                </c:pt>
                <c:pt idx="13">
                  <c:v>3.8176617622375502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C45-4987-9497-44E842653D9A}"/>
            </c:ext>
          </c:extLst>
        </c:ser>
        <c:ser>
          <c:idx val="4"/>
          <c:order val="4"/>
          <c:tx>
            <c:v>25% TS</c:v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_29_01_bss_4_6_ramp_2_1_rwd!$F$2:$F$15</c:f>
              <c:numCache>
                <c:formatCode>General</c:formatCode>
                <c:ptCount val="14"/>
                <c:pt idx="0">
                  <c:v>1.6760453581810001E-2</c:v>
                </c:pt>
                <c:pt idx="1">
                  <c:v>3.3517263829708099E-2</c:v>
                </c:pt>
                <c:pt idx="2">
                  <c:v>6.7026726901531206E-2</c:v>
                </c:pt>
                <c:pt idx="3">
                  <c:v>0.130904346704483</c:v>
                </c:pt>
                <c:pt idx="4">
                  <c:v>0.26180839538574202</c:v>
                </c:pt>
                <c:pt idx="5">
                  <c:v>0.52360928058624301</c:v>
                </c:pt>
                <c:pt idx="6">
                  <c:v>1.04701459407806</c:v>
                </c:pt>
                <c:pt idx="7">
                  <c:v>2.09402275085449</c:v>
                </c:pt>
                <c:pt idx="8">
                  <c:v>4.1889963150024396</c:v>
                </c:pt>
                <c:pt idx="9">
                  <c:v>8.3779954910278303</c:v>
                </c:pt>
                <c:pt idx="10">
                  <c:v>16.759996414184599</c:v>
                </c:pt>
                <c:pt idx="11">
                  <c:v>33.509925842285199</c:v>
                </c:pt>
                <c:pt idx="12">
                  <c:v>67.019813537597699</c:v>
                </c:pt>
                <c:pt idx="13">
                  <c:v>130.89913940429699</c:v>
                </c:pt>
              </c:numCache>
            </c:numRef>
          </c:xVal>
          <c:yVal>
            <c:numRef>
              <c:f>_29_01_bss_4_6_ramp_2_1_rwd!$D$2:$D$15</c:f>
              <c:numCache>
                <c:formatCode>General</c:formatCode>
                <c:ptCount val="14"/>
                <c:pt idx="0">
                  <c:v>154.92245483398401</c:v>
                </c:pt>
                <c:pt idx="1">
                  <c:v>172.05203247070301</c:v>
                </c:pt>
                <c:pt idx="2">
                  <c:v>172.00129699707</c:v>
                </c:pt>
                <c:pt idx="3">
                  <c:v>173.13751220703099</c:v>
                </c:pt>
                <c:pt idx="4">
                  <c:v>182.76641845703099</c:v>
                </c:pt>
                <c:pt idx="5">
                  <c:v>186.16488647460901</c:v>
                </c:pt>
                <c:pt idx="6">
                  <c:v>203.52879333496099</c:v>
                </c:pt>
                <c:pt idx="7">
                  <c:v>216.598388671875</c:v>
                </c:pt>
                <c:pt idx="8">
                  <c:v>229.93043518066401</c:v>
                </c:pt>
                <c:pt idx="9">
                  <c:v>282.15075683593801</c:v>
                </c:pt>
                <c:pt idx="10">
                  <c:v>347.80142211914102</c:v>
                </c:pt>
                <c:pt idx="11">
                  <c:v>420.93081665039102</c:v>
                </c:pt>
                <c:pt idx="12">
                  <c:v>528.43536376953102</c:v>
                </c:pt>
                <c:pt idx="13">
                  <c:v>668.08746337890602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C45-4987-9497-44E842653D9A}"/>
            </c:ext>
          </c:extLst>
        </c:ser>
        <c:ser>
          <c:idx val="5"/>
          <c:order val="5"/>
          <c:tx>
            <c:v>1% model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Type_1_3__1___.2_thixotropy_rwd!$Q$3:$Q$103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xVal>
          <c:yVal>
            <c:numRef>
              <c:f>Type_1_3__1___.2_thixotropy_rwd!$R$3:$R$103</c:f>
              <c:numCache>
                <c:formatCode>General</c:formatCode>
                <c:ptCount val="101"/>
                <c:pt idx="0">
                  <c:v>7.0000000000000007E-2</c:v>
                </c:pt>
                <c:pt idx="1">
                  <c:v>0.11002000000000001</c:v>
                </c:pt>
                <c:pt idx="2">
                  <c:v>0.17768319137008698</c:v>
                </c:pt>
                <c:pt idx="3">
                  <c:v>0.26213488998784179</c:v>
                </c:pt>
                <c:pt idx="4">
                  <c:v>0.35974686915659093</c:v>
                </c:pt>
                <c:pt idx="5">
                  <c:v>0.4684797447124569</c:v>
                </c:pt>
                <c:pt idx="6">
                  <c:v>0.5869839612051817</c:v>
                </c:pt>
                <c:pt idx="7">
                  <c:v>0.71428361299326792</c:v>
                </c:pt>
                <c:pt idx="8">
                  <c:v>0.84963187307028298</c:v>
                </c:pt>
                <c:pt idx="9">
                  <c:v>0.99243418167516406</c:v>
                </c:pt>
                <c:pt idx="10">
                  <c:v>1.1422031635925767</c:v>
                </c:pt>
                <c:pt idx="11">
                  <c:v>1.2985302051942216</c:v>
                </c:pt>
                <c:pt idx="12">
                  <c:v>1.461066537474343</c:v>
                </c:pt>
                <c:pt idx="13">
                  <c:v>1.6295100986728897</c:v>
                </c:pt>
                <c:pt idx="14">
                  <c:v>1.8035960918182188</c:v>
                </c:pt>
                <c:pt idx="15">
                  <c:v>1.9830900028163723</c:v>
                </c:pt>
                <c:pt idx="16">
                  <c:v>2.1677823134944183</c:v>
                </c:pt>
                <c:pt idx="17">
                  <c:v>2.3574844160434383</c:v>
                </c:pt>
                <c:pt idx="18">
                  <c:v>2.5520254000908609</c:v>
                </c:pt>
                <c:pt idx="19">
                  <c:v>2.7512494871545101</c:v>
                </c:pt>
                <c:pt idx="20">
                  <c:v>2.9550139543416294</c:v>
                </c:pt>
                <c:pt idx="21">
                  <c:v>3.1631874338688353</c:v>
                </c:pt>
                <c:pt idx="22">
                  <c:v>3.375648505493793</c:v>
                </c:pt>
                <c:pt idx="23">
                  <c:v>3.5922845202234126</c:v>
                </c:pt>
                <c:pt idx="24">
                  <c:v>3.8129906087799594</c:v>
                </c:pt>
                <c:pt idx="25">
                  <c:v>4.0376688392330049</c:v>
                </c:pt>
                <c:pt idx="26">
                  <c:v>4.2662274962262874</c:v>
                </c:pt>
                <c:pt idx="27">
                  <c:v>4.498580460199463</c:v>
                </c:pt>
                <c:pt idx="28">
                  <c:v>4.7346466695076481</c:v>
                </c:pt>
                <c:pt idx="29">
                  <c:v>4.9743496517765129</c:v>
                </c:pt>
                <c:pt idx="30">
                  <c:v>5.2176171134801521</c:v>
                </c:pt>
                <c:pt idx="31">
                  <c:v>5.4643805787924382</c:v>
                </c:pt>
                <c:pt idx="32">
                  <c:v>5.7145750703848908</c:v>
                </c:pt>
                <c:pt idx="33">
                  <c:v>5.9681388261302422</c:v>
                </c:pt>
                <c:pt idx="34">
                  <c:v>6.2250130466990825</c:v>
                </c:pt>
                <c:pt idx="35">
                  <c:v>6.4851416698644879</c:v>
                </c:pt>
                <c:pt idx="36">
                  <c:v>6.7484711680010179</c:v>
                </c:pt>
                <c:pt idx="37">
                  <c:v>7.0149503658117611</c:v>
                </c:pt>
                <c:pt idx="38">
                  <c:v>7.2845302757672856</c:v>
                </c:pt>
                <c:pt idx="39">
                  <c:v>7.5571639491115441</c:v>
                </c:pt>
                <c:pt idx="40">
                  <c:v>7.8328063405982302</c:v>
                </c:pt>
                <c:pt idx="41">
                  <c:v>8.1114141853786368</c:v>
                </c:pt>
                <c:pt idx="42">
                  <c:v>8.3929458866778077</c:v>
                </c:pt>
                <c:pt idx="43">
                  <c:v>8.6773614130778451</c:v>
                </c:pt>
                <c:pt idx="44">
                  <c:v>8.9646222043810582</c:v>
                </c:pt>
                <c:pt idx="45">
                  <c:v>9.254691085156507</c:v>
                </c:pt>
                <c:pt idx="46">
                  <c:v>9.5475321851852275</c:v>
                </c:pt>
                <c:pt idx="47">
                  <c:v>9.8431108661146514</c:v>
                </c:pt>
                <c:pt idx="48">
                  <c:v>10.141393653715404</c:v>
                </c:pt>
                <c:pt idx="49">
                  <c:v>10.442348175203874</c:v>
                </c:pt>
                <c:pt idx="50">
                  <c:v>10.745943101155889</c:v>
                </c:pt>
                <c:pt idx="51">
                  <c:v>11.052148091589412</c:v>
                </c:pt>
                <c:pt idx="52">
                  <c:v>11.360933745840988</c:v>
                </c:pt>
                <c:pt idx="53">
                  <c:v>11.672271555900613</c:v>
                </c:pt>
                <c:pt idx="54">
                  <c:v>11.986133862905715</c:v>
                </c:pt>
                <c:pt idx="55">
                  <c:v>12.30249381652513</c:v>
                </c:pt>
                <c:pt idx="56">
                  <c:v>12.621325336992278</c:v>
                </c:pt>
                <c:pt idx="57">
                  <c:v>12.942603079569945</c:v>
                </c:pt>
                <c:pt idx="58">
                  <c:v>13.266302401251107</c:v>
                </c:pt>
                <c:pt idx="59">
                  <c:v>13.592399329518676</c:v>
                </c:pt>
                <c:pt idx="60">
                  <c:v>13.920870533003939</c:v>
                </c:pt>
                <c:pt idx="61">
                  <c:v>14.25169329389867</c:v>
                </c:pt>
                <c:pt idx="62">
                  <c:v>14.584845481988674</c:v>
                </c:pt>
                <c:pt idx="63">
                  <c:v>14.920305530188982</c:v>
                </c:pt>
                <c:pt idx="64">
                  <c:v>15.258052411471212</c:v>
                </c:pt>
                <c:pt idx="65">
                  <c:v>15.598065617083249</c:v>
                </c:pt>
                <c:pt idx="66">
                  <c:v>15.940325135970081</c:v>
                </c:pt>
                <c:pt idx="67">
                  <c:v>16.284811435312367</c:v>
                </c:pt>
                <c:pt idx="68">
                  <c:v>16.631505442105922</c:v>
                </c:pt>
                <c:pt idx="69">
                  <c:v>16.980388525712236</c:v>
                </c:pt>
                <c:pt idx="70">
                  <c:v>17.331442481315271</c:v>
                </c:pt>
                <c:pt idx="71">
                  <c:v>17.684649514225146</c:v>
                </c:pt>
                <c:pt idx="72">
                  <c:v>18.039992224974064</c:v>
                </c:pt>
                <c:pt idx="73">
                  <c:v>18.397453595154026</c:v>
                </c:pt>
                <c:pt idx="74">
                  <c:v>18.757016973949614</c:v>
                </c:pt>
                <c:pt idx="75">
                  <c:v>19.118666065322877</c:v>
                </c:pt>
                <c:pt idx="76">
                  <c:v>19.482384915810474</c:v>
                </c:pt>
                <c:pt idx="77">
                  <c:v>19.848157902895899</c:v>
                </c:pt>
                <c:pt idx="78">
                  <c:v>20.215969723922889</c:v>
                </c:pt>
                <c:pt idx="79">
                  <c:v>20.585805385517936</c:v>
                </c:pt>
                <c:pt idx="80">
                  <c:v>20.957650193492334</c:v>
                </c:pt>
                <c:pt idx="81">
                  <c:v>21.331489743196645</c:v>
                </c:pt>
                <c:pt idx="82">
                  <c:v>21.707309910301348</c:v>
                </c:pt>
                <c:pt idx="83">
                  <c:v>22.085096841980544</c:v>
                </c:pt>
                <c:pt idx="84">
                  <c:v>22.46483694847586</c:v>
                </c:pt>
                <c:pt idx="85">
                  <c:v>22.846516895020315</c:v>
                </c:pt>
                <c:pt idx="86">
                  <c:v>23.230123594102029</c:v>
                </c:pt>
                <c:pt idx="87">
                  <c:v>23.615644198050738</c:v>
                </c:pt>
                <c:pt idx="88">
                  <c:v>24.003066091928801</c:v>
                </c:pt>
                <c:pt idx="89">
                  <c:v>24.392376886712004</c:v>
                </c:pt>
                <c:pt idx="90">
                  <c:v>24.783564412744628</c:v>
                </c:pt>
                <c:pt idx="91">
                  <c:v>25.176616713454695</c:v>
                </c:pt>
                <c:pt idx="92">
                  <c:v>25.571522039316836</c:v>
                </c:pt>
                <c:pt idx="93">
                  <c:v>25.968268842049866</c:v>
                </c:pt>
                <c:pt idx="94">
                  <c:v>26.366845769038001</c:v>
                </c:pt>
                <c:pt idx="95">
                  <c:v>26.767241657964426</c:v>
                </c:pt>
                <c:pt idx="96">
                  <c:v>27.169445531647039</c:v>
                </c:pt>
                <c:pt idx="97">
                  <c:v>27.573446593067114</c:v>
                </c:pt>
                <c:pt idx="98">
                  <c:v>27.979234220580995</c:v>
                </c:pt>
                <c:pt idx="99">
                  <c:v>28.386797963307163</c:v>
                </c:pt>
                <c:pt idx="100">
                  <c:v>28.796127536679897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C45-4987-9497-44E842653D9A}"/>
            </c:ext>
          </c:extLst>
        </c:ser>
        <c:ser>
          <c:idx val="6"/>
          <c:order val="6"/>
          <c:tx>
            <c:v>5% model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Type_1_3__1___.2_thixotropy_rwd!$Q$3:$Q$103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xVal>
          <c:yVal>
            <c:numRef>
              <c:f>Type_1_3__1___.2_thixotropy_rwd!$S$3:$S$103</c:f>
              <c:numCache>
                <c:formatCode>General</c:formatCode>
                <c:ptCount val="101"/>
                <c:pt idx="0">
                  <c:v>0.13</c:v>
                </c:pt>
                <c:pt idx="1">
                  <c:v>0.17747000000000002</c:v>
                </c:pt>
                <c:pt idx="2">
                  <c:v>0.26756256815344021</c:v>
                </c:pt>
                <c:pt idx="3">
                  <c:v>0.38633054311692738</c:v>
                </c:pt>
                <c:pt idx="4">
                  <c:v>0.52864040777269594</c:v>
                </c:pt>
                <c:pt idx="5">
                  <c:v>0.69148503845409104</c:v>
                </c:pt>
                <c:pt idx="6">
                  <c:v>0.87281625884412595</c:v>
                </c:pt>
                <c:pt idx="7">
                  <c:v>1.0711193939165642</c:v>
                </c:pt>
                <c:pt idx="8">
                  <c:v>1.2852137826616108</c:v>
                </c:pt>
                <c:pt idx="9">
                  <c:v>1.5141446668341896</c:v>
                </c:pt>
                <c:pt idx="10">
                  <c:v>1.7571186827359999</c:v>
                </c:pt>
                <c:pt idx="11">
                  <c:v>2.0134626113452807</c:v>
                </c:pt>
                <c:pt idx="12">
                  <c:v>2.2825955810560052</c:v>
                </c:pt>
                <c:pt idx="13">
                  <c:v>2.5640095479172911</c:v>
                </c:pt>
                <c:pt idx="14">
                  <c:v>2.8572551246296971</c:v>
                </c:pt>
                <c:pt idx="15">
                  <c:v>3.1619310060873387</c:v>
                </c:pt>
                <c:pt idx="16">
                  <c:v>3.4776758944424122</c:v>
                </c:pt>
                <c:pt idx="17">
                  <c:v>3.8041622103664383</c:v>
                </c:pt>
                <c:pt idx="18">
                  <c:v>4.1410911115567499</c:v>
                </c:pt>
                <c:pt idx="19">
                  <c:v>4.4881884879209526</c:v>
                </c:pt>
                <c:pt idx="20">
                  <c:v>4.845201699759988</c:v>
                </c:pt>
                <c:pt idx="21">
                  <c:v>5.2118968902571394</c:v>
                </c:pt>
                <c:pt idx="22">
                  <c:v>5.58805674821238</c:v>
                </c:pt>
                <c:pt idx="23">
                  <c:v>5.9734786282632806</c:v>
                </c:pt>
                <c:pt idx="24">
                  <c:v>6.3679729582011975</c:v>
                </c:pt>
                <c:pt idx="25">
                  <c:v>6.7713618792456742</c:v>
                </c:pt>
                <c:pt idx="26">
                  <c:v>7.1834780771328548</c:v>
                </c:pt>
                <c:pt idx="27">
                  <c:v>7.604163770844873</c:v>
                </c:pt>
                <c:pt idx="28">
                  <c:v>8.0332698326035743</c:v>
                </c:pt>
                <c:pt idx="29">
                  <c:v>8.4706550179598477</c:v>
                </c:pt>
                <c:pt idx="30">
                  <c:v>8.9161852888438649</c:v>
                </c:pt>
                <c:pt idx="31">
                  <c:v>9.3697332155961703</c:v>
                </c:pt>
                <c:pt idx="32">
                  <c:v>9.8311774464896402</c:v>
                </c:pt>
                <c:pt idx="33">
                  <c:v>10.300402235234088</c:v>
                </c:pt>
                <c:pt idx="34">
                  <c:v>10.777297018544935</c:v>
                </c:pt>
                <c:pt idx="35">
                  <c:v>11.261756037142051</c:v>
                </c:pt>
                <c:pt idx="36">
                  <c:v>11.753677994589919</c:v>
                </c:pt>
                <c:pt idx="37">
                  <c:v>12.252965749245956</c:v>
                </c:pt>
                <c:pt idx="38">
                  <c:v>12.759526035288909</c:v>
                </c:pt>
                <c:pt idx="39">
                  <c:v>13.27326920938331</c:v>
                </c:pt>
                <c:pt idx="40">
                  <c:v>13.794109020022139</c:v>
                </c:pt>
                <c:pt idx="41">
                  <c:v>14.321962396997264</c:v>
                </c:pt>
                <c:pt idx="42">
                  <c:v>14.856749258789847</c:v>
                </c:pt>
                <c:pt idx="43">
                  <c:v>15.39839233596174</c:v>
                </c:pt>
                <c:pt idx="44">
                  <c:v>15.94681700887528</c:v>
                </c:pt>
                <c:pt idx="45">
                  <c:v>16.501951158277226</c:v>
                </c:pt>
                <c:pt idx="46">
                  <c:v>17.063725027462382</c:v>
                </c:pt>
                <c:pt idx="47">
                  <c:v>17.632071094885401</c:v>
                </c:pt>
                <c:pt idx="48">
                  <c:v>18.206923956222237</c:v>
                </c:pt>
                <c:pt idx="49">
                  <c:v>18.788220214996439</c:v>
                </c:pt>
                <c:pt idx="50">
                  <c:v>19.375898380985724</c:v>
                </c:pt>
                <c:pt idx="51">
                  <c:v>19.969898775709272</c:v>
                </c:pt>
                <c:pt idx="52">
                  <c:v>20.570163444372962</c:v>
                </c:pt>
                <c:pt idx="53">
                  <c:v>21.176636073714317</c:v>
                </c:pt>
                <c:pt idx="54">
                  <c:v>21.789261915247991</c:v>
                </c:pt>
                <c:pt idx="55">
                  <c:v>22.407987713462148</c:v>
                </c:pt>
                <c:pt idx="56">
                  <c:v>23.032761638562413</c:v>
                </c:pt>
                <c:pt idx="57">
                  <c:v>23.663533223398336</c:v>
                </c:pt>
                <c:pt idx="58">
                  <c:v>24.300253304243398</c:v>
                </c:pt>
                <c:pt idx="59">
                  <c:v>24.942873965130428</c:v>
                </c:pt>
                <c:pt idx="60">
                  <c:v>25.591348485471592</c:v>
                </c:pt>
                <c:pt idx="61">
                  <c:v>26.245631290718361</c:v>
                </c:pt>
                <c:pt idx="62">
                  <c:v>26.905677905836377</c:v>
                </c:pt>
                <c:pt idx="63">
                  <c:v>27.571444911393225</c:v>
                </c:pt>
                <c:pt idx="64">
                  <c:v>28.242889902071784</c:v>
                </c:pt>
                <c:pt idx="65">
                  <c:v>28.919971447439746</c:v>
                </c:pt>
                <c:pt idx="66">
                  <c:v>29.602649054819636</c:v>
                </c:pt>
                <c:pt idx="67">
                  <c:v>30.290883134116587</c:v>
                </c:pt>
                <c:pt idx="68">
                  <c:v>30.984634964472463</c:v>
                </c:pt>
                <c:pt idx="69">
                  <c:v>31.683866662626606</c:v>
                </c:pt>
                <c:pt idx="70">
                  <c:v>32.388541152871788</c:v>
                </c:pt>
                <c:pt idx="71">
                  <c:v>33.098622138503153</c:v>
                </c:pt>
                <c:pt idx="72">
                  <c:v>33.814074074666529</c:v>
                </c:pt>
                <c:pt idx="73">
                  <c:v>34.534862142517916</c:v>
                </c:pt>
                <c:pt idx="74">
                  <c:v>35.26095222461489</c:v>
                </c:pt>
                <c:pt idx="75">
                  <c:v>35.992310881464093</c:v>
                </c:pt>
                <c:pt idx="76">
                  <c:v>36.728905329156923</c:v>
                </c:pt>
                <c:pt idx="77">
                  <c:v>37.470703418027838</c:v>
                </c:pt>
                <c:pt idx="78">
                  <c:v>38.217673612277331</c:v>
                </c:pt>
                <c:pt idx="79">
                  <c:v>38.969784970502928</c:v>
                </c:pt>
                <c:pt idx="80">
                  <c:v>39.727007127087219</c:v>
                </c:pt>
                <c:pt idx="81">
                  <c:v>40.489310274394974</c:v>
                </c:pt>
                <c:pt idx="82">
                  <c:v>41.256665145734104</c:v>
                </c:pt>
                <c:pt idx="83">
                  <c:v>42.029042999039653</c:v>
                </c:pt>
                <c:pt idx="84">
                  <c:v>42.806415601240808</c:v>
                </c:pt>
                <c:pt idx="85">
                  <c:v>43.588755213275121</c:v>
                </c:pt>
                <c:pt idx="86">
                  <c:v>44.376034575715195</c:v>
                </c:pt>
                <c:pt idx="87">
                  <c:v>45.168226894977337</c:v>
                </c:pt>
                <c:pt idx="88">
                  <c:v>45.965305830080041</c:v>
                </c:pt>
                <c:pt idx="89">
                  <c:v>46.767245479926366</c:v>
                </c:pt>
                <c:pt idx="90">
                  <c:v>47.574020371082888</c:v>
                </c:pt>
                <c:pt idx="91">
                  <c:v>48.385605446030162</c:v>
                </c:pt>
                <c:pt idx="92">
                  <c:v>49.201976051862431</c:v>
                </c:pt>
                <c:pt idx="93">
                  <c:v>50.023107929413975</c:v>
                </c:pt>
                <c:pt idx="94">
                  <c:v>50.848977202791836</c:v>
                </c:pt>
                <c:pt idx="95">
                  <c:v>51.679560369295842</c:v>
                </c:pt>
                <c:pt idx="96">
                  <c:v>52.514834289706656</c:v>
                </c:pt>
                <c:pt idx="97">
                  <c:v>53.354776178926222</c:v>
                </c:pt>
                <c:pt idx="98">
                  <c:v>54.199363596952757</c:v>
                </c:pt>
                <c:pt idx="99">
                  <c:v>55.04857444017621</c:v>
                </c:pt>
                <c:pt idx="100">
                  <c:v>55.902386932979468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C45-4987-9497-44E842653D9A}"/>
            </c:ext>
          </c:extLst>
        </c:ser>
        <c:ser>
          <c:idx val="7"/>
          <c:order val="7"/>
          <c:tx>
            <c:v>10% model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Type_1_3__1___.2_thixotropy_rwd!$Q$3:$Q$103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xVal>
          <c:yVal>
            <c:numRef>
              <c:f>Type_1_3__1___.2_thixotropy_rwd!$T$3:$T$103</c:f>
              <c:numCache>
                <c:formatCode>General</c:formatCode>
                <c:ptCount val="101"/>
                <c:pt idx="0">
                  <c:v>1.3</c:v>
                </c:pt>
                <c:pt idx="1">
                  <c:v>1.6423000000000001</c:v>
                </c:pt>
                <c:pt idx="2">
                  <c:v>2.1034795428514141</c:v>
                </c:pt>
                <c:pt idx="3">
                  <c:v>2.6235585677847499</c:v>
                </c:pt>
                <c:pt idx="4">
                  <c:v>3.1860046035077922</c:v>
                </c:pt>
                <c:pt idx="5">
                  <c:v>3.7822125923494436</c:v>
                </c:pt>
                <c:pt idx="6">
                  <c:v>4.4067842038584955</c:v>
                </c:pt>
                <c:pt idx="7">
                  <c:v>5.0559740787881537</c:v>
                </c:pt>
                <c:pt idx="8">
                  <c:v>5.7270117342743294</c:v>
                </c:pt>
                <c:pt idx="9">
                  <c:v>6.4177542575413922</c:v>
                </c:pt>
                <c:pt idx="10">
                  <c:v>7.1264885742359185</c:v>
                </c:pt>
                <c:pt idx="11">
                  <c:v>7.8518100001146571</c:v>
                </c:pt>
                <c:pt idx="12">
                  <c:v>8.5925432423436128</c:v>
                </c:pt>
                <c:pt idx="13">
                  <c:v>9.3476886468641123</c:v>
                </c:pt>
                <c:pt idx="14">
                  <c:v>10.116384270483396</c:v>
                </c:pt>
                <c:pt idx="15">
                  <c:v>10.897878304607946</c:v>
                </c:pt>
                <c:pt idx="16">
                  <c:v>11.69150851432248</c:v>
                </c:pt>
                <c:pt idx="17">
                  <c:v>12.496686575825734</c:v>
                </c:pt>
                <c:pt idx="18">
                  <c:v>13.312885922510176</c:v>
                </c:pt>
                <c:pt idx="19">
                  <c:v>14.139632160404638</c:v>
                </c:pt>
                <c:pt idx="20">
                  <c:v>14.976495401858195</c:v>
                </c:pt>
                <c:pt idx="21">
                  <c:v>15.823084055966973</c:v>
                </c:pt>
                <c:pt idx="22">
                  <c:v>16.679039742160235</c:v>
                </c:pt>
                <c:pt idx="23">
                  <c:v>17.544033081568891</c:v>
                </c:pt>
                <c:pt idx="24">
                  <c:v>18.417760182829138</c:v>
                </c:pt>
                <c:pt idx="25">
                  <c:v>19.299939683371733</c:v>
                </c:pt>
                <c:pt idx="26">
                  <c:v>20.190310239535183</c:v>
                </c:pt>
                <c:pt idx="27">
                  <c:v>21.088628382663714</c:v>
                </c:pt>
                <c:pt idx="28">
                  <c:v>21.994666676162414</c:v>
                </c:pt>
                <c:pt idx="29">
                  <c:v>22.908212121959426</c:v>
                </c:pt>
                <c:pt idx="30">
                  <c:v>23.829064775138473</c:v>
                </c:pt>
                <c:pt idx="31">
                  <c:v>24.75703653347864</c:v>
                </c:pt>
                <c:pt idx="32">
                  <c:v>25.691950074859495</c:v>
                </c:pt>
                <c:pt idx="33">
                  <c:v>26.633637920390179</c:v>
                </c:pt>
                <c:pt idx="34">
                  <c:v>27.581941605010293</c:v>
                </c:pt>
                <c:pt idx="35">
                  <c:v>28.53671094042085</c:v>
                </c:pt>
                <c:pt idx="36">
                  <c:v>29.497803357711557</c:v>
                </c:pt>
                <c:pt idx="37">
                  <c:v>30.46508331908305</c:v>
                </c:pt>
                <c:pt idx="38">
                  <c:v>31.438421789723137</c:v>
                </c:pt>
                <c:pt idx="39">
                  <c:v>32.417695762258404</c:v>
                </c:pt>
                <c:pt idx="40">
                  <c:v>33.402787827328339</c:v>
                </c:pt>
                <c:pt idx="41">
                  <c:v>34.393585784763069</c:v>
                </c:pt>
                <c:pt idx="42">
                  <c:v>35.389982290625184</c:v>
                </c:pt>
                <c:pt idx="43">
                  <c:v>36.391874536029725</c:v>
                </c:pt>
                <c:pt idx="44">
                  <c:v>37.399163954205761</c:v>
                </c:pt>
                <c:pt idx="45">
                  <c:v>38.411755952729223</c:v>
                </c:pt>
                <c:pt idx="46">
                  <c:v>39.429559668250718</c:v>
                </c:pt>
                <c:pt idx="47">
                  <c:v>40.45248774137896</c:v>
                </c:pt>
                <c:pt idx="48">
                  <c:v>41.480456109668971</c:v>
                </c:pt>
                <c:pt idx="49">
                  <c:v>42.513383816910668</c:v>
                </c:pt>
                <c:pt idx="50">
                  <c:v>43.551192837126948</c:v>
                </c:pt>
                <c:pt idx="51">
                  <c:v>44.593807911874471</c:v>
                </c:pt>
                <c:pt idx="52">
                  <c:v>45.641156399600106</c:v>
                </c:pt>
                <c:pt idx="53">
                  <c:v>46.693168135943537</c:v>
                </c:pt>
                <c:pt idx="54">
                  <c:v>47.74977530399989</c:v>
                </c:pt>
                <c:pt idx="55">
                  <c:v>48.810912313659422</c:v>
                </c:pt>
                <c:pt idx="56">
                  <c:v>49.876515689235724</c:v>
                </c:pt>
                <c:pt idx="57">
                  <c:v>50.946523964674782</c:v>
                </c:pt>
                <c:pt idx="58">
                  <c:v>52.020877585709407</c:v>
                </c:pt>
                <c:pt idx="59">
                  <c:v>53.099518818385945</c:v>
                </c:pt>
                <c:pt idx="60">
                  <c:v>54.182391663447682</c:v>
                </c:pt>
                <c:pt idx="61">
                  <c:v>55.269441776108394</c:v>
                </c:pt>
                <c:pt idx="62">
                  <c:v>56.3606163907927</c:v>
                </c:pt>
                <c:pt idx="63">
                  <c:v>57.45586425046212</c:v>
                </c:pt>
                <c:pt idx="64">
                  <c:v>58.555135540177062</c:v>
                </c:pt>
                <c:pt idx="65">
                  <c:v>59.658381824580061</c:v>
                </c:pt>
                <c:pt idx="66">
                  <c:v>60.765555989010622</c:v>
                </c:pt>
                <c:pt idx="67">
                  <c:v>61.876612183990026</c:v>
                </c:pt>
                <c:pt idx="68">
                  <c:v>62.991505772834458</c:v>
                </c:pt>
                <c:pt idx="69">
                  <c:v>64.110193282177718</c:v>
                </c:pt>
                <c:pt idx="70">
                  <c:v>65.23263235520146</c:v>
                </c:pt>
                <c:pt idx="71">
                  <c:v>66.358781707388346</c:v>
                </c:pt>
                <c:pt idx="72">
                  <c:v>67.488601084627973</c:v>
                </c:pt>
                <c:pt idx="73">
                  <c:v>68.622051223520188</c:v>
                </c:pt>
                <c:pt idx="74">
                  <c:v>69.759093813731454</c:v>
                </c:pt>
                <c:pt idx="75">
                  <c:v>70.899691462271036</c:v>
                </c:pt>
                <c:pt idx="76">
                  <c:v>72.043807659567179</c:v>
                </c:pt>
                <c:pt idx="77">
                  <c:v>73.191406747226623</c:v>
                </c:pt>
                <c:pt idx="78">
                  <c:v>74.34245388737591</c:v>
                </c:pt>
                <c:pt idx="79">
                  <c:v>75.496915033486445</c:v>
                </c:pt>
                <c:pt idx="80">
                  <c:v>76.654756902593334</c:v>
                </c:pt>
                <c:pt idx="81">
                  <c:v>77.815946948825754</c:v>
                </c:pt>
                <c:pt idx="82">
                  <c:v>78.98045333816971</c:v>
                </c:pt>
                <c:pt idx="83">
                  <c:v>80.148244924394405</c:v>
                </c:pt>
                <c:pt idx="84">
                  <c:v>81.319291226071599</c:v>
                </c:pt>
                <c:pt idx="85">
                  <c:v>82.493562404629273</c:v>
                </c:pt>
                <c:pt idx="86">
                  <c:v>83.671029243378101</c:v>
                </c:pt>
                <c:pt idx="87">
                  <c:v>84.851663127460341</c:v>
                </c:pt>
                <c:pt idx="88">
                  <c:v>86.03543602466695</c:v>
                </c:pt>
                <c:pt idx="89">
                  <c:v>87.22232046707876</c:v>
                </c:pt>
                <c:pt idx="90">
                  <c:v>88.412289533485605</c:v>
                </c:pt>
                <c:pt idx="91">
                  <c:v>89.605316832542556</c:v>
                </c:pt>
                <c:pt idx="92">
                  <c:v>90.801376486625216</c:v>
                </c:pt>
                <c:pt idx="93">
                  <c:v>92.000443116346958</c:v>
                </c:pt>
                <c:pt idx="94">
                  <c:v>93.202491825704826</c:v>
                </c:pt>
                <c:pt idx="95">
                  <c:v>94.407498187821517</c:v>
                </c:pt>
                <c:pt idx="96">
                  <c:v>95.615438231253705</c:v>
                </c:pt>
                <c:pt idx="97">
                  <c:v>96.82628842683917</c:v>
                </c:pt>
                <c:pt idx="98">
                  <c:v>98.040025675054792</c:v>
                </c:pt>
                <c:pt idx="99">
                  <c:v>99.256627293862238</c:v>
                </c:pt>
                <c:pt idx="100">
                  <c:v>100.47607100701639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C45-4987-9497-44E842653D9A}"/>
            </c:ext>
          </c:extLst>
        </c:ser>
        <c:ser>
          <c:idx val="8"/>
          <c:order val="8"/>
          <c:tx>
            <c:v>15% model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Type_1_3__1___.2_thixotropy_rwd!$Q$3:$Q$103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xVal>
          <c:yVal>
            <c:numRef>
              <c:f>Type_1_3__1___.2_thixotropy_rwd!$U$3:$U$103</c:f>
              <c:numCache>
                <c:formatCode>General</c:formatCode>
                <c:ptCount val="101"/>
                <c:pt idx="0">
                  <c:v>4.569</c:v>
                </c:pt>
                <c:pt idx="1">
                  <c:v>7.2509999999999994</c:v>
                </c:pt>
                <c:pt idx="2">
                  <c:v>9.2373387037462731</c:v>
                </c:pt>
                <c:pt idx="3">
                  <c:v>11.025020916898395</c:v>
                </c:pt>
                <c:pt idx="4">
                  <c:v>12.694796514875254</c:v>
                </c:pt>
                <c:pt idx="5">
                  <c:v>14.28204026262085</c:v>
                </c:pt>
                <c:pt idx="6">
                  <c:v>15.806469171719716</c:v>
                </c:pt>
                <c:pt idx="7">
                  <c:v>17.280569207912549</c:v>
                </c:pt>
                <c:pt idx="8">
                  <c:v>18.712911397896619</c:v>
                </c:pt>
                <c:pt idx="9">
                  <c:v>20.109718150421173</c:v>
                </c:pt>
                <c:pt idx="10">
                  <c:v>21.475697162206849</c:v>
                </c:pt>
                <c:pt idx="11">
                  <c:v>22.814525009264973</c:v>
                </c:pt>
                <c:pt idx="12">
                  <c:v>24.129146258946577</c:v>
                </c:pt>
                <c:pt idx="13">
                  <c:v>25.421968059469197</c:v>
                </c:pt>
                <c:pt idx="14">
                  <c:v>26.69499199054717</c:v>
                </c:pt>
                <c:pt idx="15">
                  <c:v>27.949906451214193</c:v>
                </c:pt>
                <c:pt idx="16">
                  <c:v>29.188153244279953</c:v>
                </c:pt>
                <c:pt idx="17">
                  <c:v>30.410976728431745</c:v>
                </c:pt>
                <c:pt idx="18">
                  <c:v>31.619460859665676</c:v>
                </c:pt>
                <c:pt idx="19">
                  <c:v>32.81455761331587</c:v>
                </c:pt>
                <c:pt idx="20">
                  <c:v>33.997109140509892</c:v>
                </c:pt>
                <c:pt idx="21">
                  <c:v>35.1678652844463</c:v>
                </c:pt>
                <c:pt idx="22">
                  <c:v>36.327497602879291</c:v>
                </c:pt>
                <c:pt idx="23">
                  <c:v>37.476610720728154</c:v>
                </c:pt>
                <c:pt idx="24">
                  <c:v>38.61575161505526</c:v>
                </c:pt>
                <c:pt idx="25">
                  <c:v>39.745417279378707</c:v>
                </c:pt>
                <c:pt idx="26">
                  <c:v>40.866061103655817</c:v>
                </c:pt>
                <c:pt idx="27">
                  <c:v>41.978098226227303</c:v>
                </c:pt>
                <c:pt idx="28">
                  <c:v>43.081910055276438</c:v>
                </c:pt>
                <c:pt idx="29">
                  <c:v>44.177848113698687</c:v>
                </c:pt>
                <c:pt idx="30">
                  <c:v>45.266237328439274</c:v>
                </c:pt>
                <c:pt idx="31">
                  <c:v>46.347378860386534</c:v>
                </c:pt>
                <c:pt idx="32">
                  <c:v>47.421552551727345</c:v>
                </c:pt>
                <c:pt idx="33">
                  <c:v>48.489019052799186</c:v>
                </c:pt>
                <c:pt idx="34">
                  <c:v>49.550021678839848</c:v>
                </c:pt>
                <c:pt idx="35">
                  <c:v>50.604788037862043</c:v>
                </c:pt>
                <c:pt idx="36">
                  <c:v>51.653531463590959</c:v>
                </c:pt>
                <c:pt idx="37">
                  <c:v>52.696452281567247</c:v>
                </c:pt>
                <c:pt idx="38">
                  <c:v>53.733738931818671</c:v>
                </c:pt>
                <c:pt idx="39">
                  <c:v>54.76556896769101</c:v>
                </c:pt>
                <c:pt idx="40">
                  <c:v>55.79210994731983</c:v>
                </c:pt>
                <c:pt idx="41">
                  <c:v>56.813520231675092</c:v>
                </c:pt>
                <c:pt idx="42">
                  <c:v>57.829949701006306</c:v>
                </c:pt>
                <c:pt idx="43">
                  <c:v>58.841540399774011</c:v>
                </c:pt>
                <c:pt idx="44">
                  <c:v>59.848427118700464</c:v>
                </c:pt>
                <c:pt idx="45">
                  <c:v>60.850737921358466</c:v>
                </c:pt>
                <c:pt idx="46">
                  <c:v>61.848594621696897</c:v>
                </c:pt>
                <c:pt idx="47">
                  <c:v>62.842113218039557</c:v>
                </c:pt>
                <c:pt idx="48">
                  <c:v>63.831404288366294</c:v>
                </c:pt>
                <c:pt idx="49">
                  <c:v>64.816573351062814</c:v>
                </c:pt>
                <c:pt idx="50">
                  <c:v>65.797721194799692</c:v>
                </c:pt>
                <c:pt idx="51">
                  <c:v>66.774944180744527</c:v>
                </c:pt>
                <c:pt idx="52">
                  <c:v>67.748334519925379</c:v>
                </c:pt>
                <c:pt idx="53">
                  <c:v>68.717980528225482</c:v>
                </c:pt>
                <c:pt idx="54">
                  <c:v>69.683966861201696</c:v>
                </c:pt>
                <c:pt idx="55">
                  <c:v>70.646374730666039</c:v>
                </c:pt>
                <c:pt idx="56">
                  <c:v>71.605282104752447</c:v>
                </c:pt>
                <c:pt idx="57">
                  <c:v>72.560763892999987</c:v>
                </c:pt>
                <c:pt idx="58">
                  <c:v>73.512892117817714</c:v>
                </c:pt>
                <c:pt idx="59">
                  <c:v>74.461736073550355</c:v>
                </c:pt>
                <c:pt idx="60">
                  <c:v>75.407362474235882</c:v>
                </c:pt>
                <c:pt idx="61">
                  <c:v>76.349835591034648</c:v>
                </c:pt>
                <c:pt idx="62">
                  <c:v>77.289217380207916</c:v>
                </c:pt>
                <c:pt idx="63">
                  <c:v>78.225567602438986</c:v>
                </c:pt>
                <c:pt idx="64">
                  <c:v>79.158943934209489</c:v>
                </c:pt>
                <c:pt idx="65">
                  <c:v>80.089402071875767</c:v>
                </c:pt>
                <c:pt idx="66">
                  <c:v>81.016995829029142</c:v>
                </c:pt>
                <c:pt idx="67">
                  <c:v>81.941777227667814</c:v>
                </c:pt>
                <c:pt idx="68">
                  <c:v>82.863796583660772</c:v>
                </c:pt>
                <c:pt idx="69">
                  <c:v>83.783102586939165</c:v>
                </c:pt>
                <c:pt idx="70">
                  <c:v>84.699742376812509</c:v>
                </c:pt>
                <c:pt idx="71">
                  <c:v>85.613761612770872</c:v>
                </c:pt>
                <c:pt idx="72">
                  <c:v>86.525204541103989</c:v>
                </c:pt>
                <c:pt idx="73">
                  <c:v>87.434114057638283</c:v>
                </c:pt>
                <c:pt idx="74">
                  <c:v>88.340531766868878</c:v>
                </c:pt>
                <c:pt idx="75">
                  <c:v>89.244498037738623</c:v>
                </c:pt>
                <c:pt idx="76">
                  <c:v>90.146052056297648</c:v>
                </c:pt>
                <c:pt idx="77">
                  <c:v>91.045231875455286</c:v>
                </c:pt>
                <c:pt idx="78">
                  <c:v>91.942074462021253</c:v>
                </c:pt>
                <c:pt idx="79">
                  <c:v>92.836615741217216</c:v>
                </c:pt>
                <c:pt idx="80">
                  <c:v>93.728890638823216</c:v>
                </c:pt>
                <c:pt idx="81">
                  <c:v>94.618933121114893</c:v>
                </c:pt>
                <c:pt idx="82">
                  <c:v>95.506776232730815</c:v>
                </c:pt>
                <c:pt idx="83">
                  <c:v>96.392452132603481</c:v>
                </c:pt>
                <c:pt idx="84">
                  <c:v>97.275992128072744</c:v>
                </c:pt>
                <c:pt idx="85">
                  <c:v>98.157426707296267</c:v>
                </c:pt>
                <c:pt idx="86">
                  <c:v>99.036785570058953</c:v>
                </c:pt>
                <c:pt idx="87">
                  <c:v>99.914097657080603</c:v>
                </c:pt>
                <c:pt idx="88">
                  <c:v>100.78939117790857</c:v>
                </c:pt>
                <c:pt idx="89">
                  <c:v>101.66269363748137</c:v>
                </c:pt>
                <c:pt idx="90">
                  <c:v>102.53403186144001</c:v>
                </c:pt>
                <c:pt idx="91">
                  <c:v>103.40343202025821</c:v>
                </c:pt>
                <c:pt idx="92">
                  <c:v>104.27091965226117</c:v>
                </c:pt>
                <c:pt idx="93">
                  <c:v>105.13651968559329</c:v>
                </c:pt>
                <c:pt idx="94">
                  <c:v>106.00025645919564</c:v>
                </c:pt>
                <c:pt idx="95">
                  <c:v>106.86215374284632</c:v>
                </c:pt>
                <c:pt idx="96">
                  <c:v>107.72223475631597</c:v>
                </c:pt>
                <c:pt idx="97">
                  <c:v>108.58052218768553</c:v>
                </c:pt>
                <c:pt idx="98">
                  <c:v>109.43703821087219</c:v>
                </c:pt>
                <c:pt idx="99">
                  <c:v>110.29180450240398</c:v>
                </c:pt>
                <c:pt idx="100">
                  <c:v>111.14484225748444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C45-4987-9497-44E842653D9A}"/>
            </c:ext>
          </c:extLst>
        </c:ser>
        <c:ser>
          <c:idx val="9"/>
          <c:order val="9"/>
          <c:tx>
            <c:v>25% model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Type_1_3__1___.2_thixotropy_rwd!$Q$3:$Q$103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xVal>
          <c:yVal>
            <c:numRef>
              <c:f>Type_1_3__1___.2_thixotropy_rwd!$V$3:$V$103</c:f>
              <c:numCache>
                <c:formatCode>General</c:formatCode>
                <c:ptCount val="101"/>
                <c:pt idx="0">
                  <c:v>156.30000000000001</c:v>
                </c:pt>
                <c:pt idx="1">
                  <c:v>200.34</c:v>
                </c:pt>
                <c:pt idx="2">
                  <c:v>218.79819260706486</c:v>
                </c:pt>
                <c:pt idx="3">
                  <c:v>232.99967857081305</c:v>
                </c:pt>
                <c:pt idx="4">
                  <c:v>244.99264484899581</c:v>
                </c:pt>
                <c:pt idx="5">
                  <c:v>255.5720893608609</c:v>
                </c:pt>
                <c:pt idx="6">
                  <c:v>265.14630527290279</c:v>
                </c:pt>
                <c:pt idx="7">
                  <c:v>273.95809718152168</c:v>
                </c:pt>
                <c:pt idx="8">
                  <c:v>282.1658038283955</c:v>
                </c:pt>
                <c:pt idx="9">
                  <c:v>289.87948893882924</c:v>
                </c:pt>
                <c:pt idx="10">
                  <c:v>297.17934063080918</c:v>
                </c:pt>
                <c:pt idx="11">
                  <c:v>304.12592877420121</c:v>
                </c:pt>
                <c:pt idx="12">
                  <c:v>310.76633404889321</c:v>
                </c:pt>
                <c:pt idx="13">
                  <c:v>317.13801449770085</c:v>
                </c:pt>
                <c:pt idx="14">
                  <c:v>323.2713537563917</c:v>
                </c:pt>
                <c:pt idx="15">
                  <c:v>329.19140202159537</c:v>
                </c:pt>
                <c:pt idx="16">
                  <c:v>334.91910195981154</c:v>
                </c:pt>
                <c:pt idx="17">
                  <c:v>340.47217441508542</c:v>
                </c:pt>
                <c:pt idx="18">
                  <c:v>345.86577266240317</c:v>
                </c:pt>
                <c:pt idx="19">
                  <c:v>351.11297511046848</c:v>
                </c:pt>
                <c:pt idx="20">
                  <c:v>356.22516269529081</c:v>
                </c:pt>
                <c:pt idx="21">
                  <c:v>361.21231233143044</c:v>
                </c:pt>
                <c:pt idx="22">
                  <c:v>366.08322817548316</c:v>
                </c:pt>
                <c:pt idx="23">
                  <c:v>370.84572609096256</c:v>
                </c:pt>
                <c:pt idx="24">
                  <c:v>375.5067823954347</c:v>
                </c:pt>
                <c:pt idx="25">
                  <c:v>380.07265499706511</c:v>
                </c:pt>
                <c:pt idx="26">
                  <c:v>384.54898293858298</c:v>
                </c:pt>
                <c:pt idx="27">
                  <c:v>388.94086887515164</c:v>
                </c:pt>
                <c:pt idx="28">
                  <c:v>393.25294793209201</c:v>
                </c:pt>
                <c:pt idx="29">
                  <c:v>397.48944559500796</c:v>
                </c:pt>
                <c:pt idx="30">
                  <c:v>401.65422669507598</c:v>
                </c:pt>
                <c:pt idx="31">
                  <c:v>405.75083710881569</c:v>
                </c:pt>
                <c:pt idx="32">
                  <c:v>409.78253945470607</c:v>
                </c:pt>
                <c:pt idx="33">
                  <c:v>413.7523438104709</c:v>
                </c:pt>
                <c:pt idx="34">
                  <c:v>417.66303427465817</c:v>
                </c:pt>
                <c:pt idx="35">
                  <c:v>421.51719203980178</c:v>
                </c:pt>
                <c:pt idx="36">
                  <c:v>425.31721552138833</c:v>
                </c:pt>
                <c:pt idx="37">
                  <c:v>429.06533798926074</c:v>
                </c:pt>
                <c:pt idx="38">
                  <c:v>432.76364307014961</c:v>
                </c:pt>
                <c:pt idx="39">
                  <c:v>436.41407842737112</c:v>
                </c:pt>
                <c:pt idx="40">
                  <c:v>440.01846787304856</c:v>
                </c:pt>
                <c:pt idx="41">
                  <c:v>443.57852212698361</c:v>
                </c:pt>
                <c:pt idx="42">
                  <c:v>447.09584840256059</c:v>
                </c:pt>
                <c:pt idx="43">
                  <c:v>450.57195897232594</c:v>
                </c:pt>
                <c:pt idx="44">
                  <c:v>454.00827884294222</c:v>
                </c:pt>
                <c:pt idx="45">
                  <c:v>457.40615265017209</c:v>
                </c:pt>
                <c:pt idx="46">
                  <c:v>460.76685086865484</c:v>
                </c:pt>
                <c:pt idx="47">
                  <c:v>464.09157541792138</c:v>
                </c:pt>
                <c:pt idx="48">
                  <c:v>467.38146473489621</c:v>
                </c:pt>
                <c:pt idx="49">
                  <c:v>470.63759837366922</c:v>
                </c:pt>
                <c:pt idx="50">
                  <c:v>473.86100118530527</c:v>
                </c:pt>
                <c:pt idx="51">
                  <c:v>477.05264712363231</c:v>
                </c:pt>
                <c:pt idx="52">
                  <c:v>480.21346271712582</c:v>
                </c:pt>
                <c:pt idx="53">
                  <c:v>483.3443302420186</c:v>
                </c:pt>
                <c:pt idx="54">
                  <c:v>486.44609062747827</c:v>
                </c:pt>
                <c:pt idx="55">
                  <c:v>489.51954611999912</c:v>
                </c:pt>
                <c:pt idx="56">
                  <c:v>492.56546273096495</c:v>
                </c:pt>
                <c:pt idx="57">
                  <c:v>495.58457248857263</c:v>
                </c:pt>
                <c:pt idx="58">
                  <c:v>498.57757551289717</c:v>
                </c:pt>
                <c:pt idx="59">
                  <c:v>501.5451419307899</c:v>
                </c:pt>
                <c:pt idx="60">
                  <c:v>504.48791364546571</c:v>
                </c:pt>
                <c:pt idx="61">
                  <c:v>507.40650597403953</c:v>
                </c:pt>
                <c:pt idx="62">
                  <c:v>510.30150916485746</c:v>
                </c:pt>
                <c:pt idx="63">
                  <c:v>513.17348980523991</c:v>
                </c:pt>
                <c:pt idx="64">
                  <c:v>516.02299212915818</c:v>
                </c:pt>
                <c:pt idx="65">
                  <c:v>518.8505392334057</c:v>
                </c:pt>
                <c:pt idx="66">
                  <c:v>521.65663420997009</c:v>
                </c:pt>
                <c:pt idx="67">
                  <c:v>524.44176120156033</c:v>
                </c:pt>
                <c:pt idx="68">
                  <c:v>527.20638638656851</c:v>
                </c:pt>
                <c:pt idx="69">
                  <c:v>529.95095889914933</c:v>
                </c:pt>
                <c:pt idx="70">
                  <c:v>532.67591168956494</c:v>
                </c:pt>
                <c:pt idx="71">
                  <c:v>535.38166232947185</c:v>
                </c:pt>
                <c:pt idx="72">
                  <c:v>538.06861376639426</c:v>
                </c:pt>
                <c:pt idx="73">
                  <c:v>540.73715503124959</c:v>
                </c:pt>
                <c:pt idx="74">
                  <c:v>543.38766190245155</c:v>
                </c:pt>
                <c:pt idx="75">
                  <c:v>546.02049752979883</c:v>
                </c:pt>
                <c:pt idx="76">
                  <c:v>548.63601302109532</c:v>
                </c:pt>
                <c:pt idx="77">
                  <c:v>551.23454799417959</c:v>
                </c:pt>
                <c:pt idx="78">
                  <c:v>553.81643109682818</c:v>
                </c:pt>
                <c:pt idx="79">
                  <c:v>556.38198049679181</c:v>
                </c:pt>
                <c:pt idx="80">
                  <c:v>558.93150434403105</c:v>
                </c:pt>
                <c:pt idx="81">
                  <c:v>561.46530120705734</c:v>
                </c:pt>
                <c:pt idx="82">
                  <c:v>563.98366048513071</c:v>
                </c:pt>
                <c:pt idx="83">
                  <c:v>566.4868627979306</c:v>
                </c:pt>
                <c:pt idx="84">
                  <c:v>568.9751803541792</c:v>
                </c:pt>
                <c:pt idx="85">
                  <c:v>571.44887730059963</c:v>
                </c:pt>
                <c:pt idx="86">
                  <c:v>573.90821005246835</c:v>
                </c:pt>
                <c:pt idx="87">
                  <c:v>576.35342760694164</c:v>
                </c:pt>
                <c:pt idx="88">
                  <c:v>578.78477184023563</c:v>
                </c:pt>
                <c:pt idx="89">
                  <c:v>581.20247778966825</c:v>
                </c:pt>
                <c:pt idx="90">
                  <c:v>583.60677392149705</c:v>
                </c:pt>
                <c:pt idx="91">
                  <c:v>585.99788238541032</c:v>
                </c:pt>
                <c:pt idx="92">
                  <c:v>588.37601925648687</c:v>
                </c:pt>
                <c:pt idx="93">
                  <c:v>590.74139476535902</c:v>
                </c:pt>
                <c:pt idx="94">
                  <c:v>593.09421351728383</c:v>
                </c:pt>
                <c:pt idx="95">
                  <c:v>595.4346747007628</c:v>
                </c:pt>
                <c:pt idx="96">
                  <c:v>597.76297228631665</c:v>
                </c:pt>
                <c:pt idx="97">
                  <c:v>600.07929521597555</c:v>
                </c:pt>
                <c:pt idx="98">
                  <c:v>602.38382758400962</c:v>
                </c:pt>
                <c:pt idx="99">
                  <c:v>604.67674880939057</c:v>
                </c:pt>
                <c:pt idx="100">
                  <c:v>606.95823380044419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C45-4987-9497-44E842653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13080"/>
        <c:axId val="470411768"/>
      </c:scatterChart>
      <c:valAx>
        <c:axId val="470413080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000"/>
                  <a:t>Shear rate, </a:t>
                </a:r>
                <a:r>
                  <a:rPr lang="en-GB" sz="1000" b="0" i="0" u="none" strike="noStrike" baseline="0">
                    <a:effectLst/>
                  </a:rPr>
                  <a:t>ɣ̇  </a:t>
                </a:r>
                <a:r>
                  <a:rPr lang="en-GB" sz="1000" b="0" i="0" baseline="0">
                    <a:effectLst/>
                  </a:rPr>
                  <a:t>(s</a:t>
                </a:r>
                <a:r>
                  <a:rPr lang="en-GB" sz="1000" b="0" i="0" baseline="30000">
                    <a:effectLst/>
                  </a:rPr>
                  <a:t>-1</a:t>
                </a:r>
                <a:r>
                  <a:rPr lang="en-GB" sz="1000" b="0" i="0" baseline="0">
                    <a:effectLst/>
                  </a:rPr>
                  <a:t>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0411768"/>
        <c:crossesAt val="1.0000000000000002E-2"/>
        <c:crossBetween val="midCat"/>
      </c:valAx>
      <c:valAx>
        <c:axId val="4704117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Shear stress,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0413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0</xdr:row>
      <xdr:rowOff>147637</xdr:rowOff>
    </xdr:from>
    <xdr:to>
      <xdr:col>15</xdr:col>
      <xdr:colOff>466725</xdr:colOff>
      <xdr:row>15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18</xdr:row>
      <xdr:rowOff>0</xdr:rowOff>
    </xdr:from>
    <xdr:to>
      <xdr:col>9</xdr:col>
      <xdr:colOff>447675</xdr:colOff>
      <xdr:row>18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4914900"/>
          <a:ext cx="44767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123825</xdr:colOff>
      <xdr:row>18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4914900"/>
          <a:ext cx="1238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0</xdr:colOff>
      <xdr:row>19</xdr:row>
      <xdr:rowOff>0</xdr:rowOff>
    </xdr:from>
    <xdr:to>
      <xdr:col>9</xdr:col>
      <xdr:colOff>447675</xdr:colOff>
      <xdr:row>19</xdr:row>
      <xdr:rowOff>171450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238750"/>
          <a:ext cx="44767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0</xdr:colOff>
      <xdr:row>19</xdr:row>
      <xdr:rowOff>0</xdr:rowOff>
    </xdr:from>
    <xdr:to>
      <xdr:col>11</xdr:col>
      <xdr:colOff>123825</xdr:colOff>
      <xdr:row>19</xdr:row>
      <xdr:rowOff>190500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5238750"/>
          <a:ext cx="1238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0</xdr:colOff>
      <xdr:row>20</xdr:row>
      <xdr:rowOff>0</xdr:rowOff>
    </xdr:from>
    <xdr:to>
      <xdr:col>10</xdr:col>
      <xdr:colOff>114300</xdr:colOff>
      <xdr:row>20</xdr:row>
      <xdr:rowOff>171450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562600"/>
          <a:ext cx="72390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0</xdr:colOff>
      <xdr:row>20</xdr:row>
      <xdr:rowOff>0</xdr:rowOff>
    </xdr:from>
    <xdr:to>
      <xdr:col>11</xdr:col>
      <xdr:colOff>123825</xdr:colOff>
      <xdr:row>21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5562600"/>
          <a:ext cx="1238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0</xdr:colOff>
      <xdr:row>21</xdr:row>
      <xdr:rowOff>0</xdr:rowOff>
    </xdr:from>
    <xdr:to>
      <xdr:col>10</xdr:col>
      <xdr:colOff>114300</xdr:colOff>
      <xdr:row>21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753100"/>
          <a:ext cx="72390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123825</xdr:colOff>
      <xdr:row>22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5753100"/>
          <a:ext cx="1238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0</xdr:colOff>
      <xdr:row>22</xdr:row>
      <xdr:rowOff>0</xdr:rowOff>
    </xdr:from>
    <xdr:to>
      <xdr:col>10</xdr:col>
      <xdr:colOff>114300</xdr:colOff>
      <xdr:row>22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943600"/>
          <a:ext cx="72390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0</xdr:colOff>
      <xdr:row>22</xdr:row>
      <xdr:rowOff>0</xdr:rowOff>
    </xdr:from>
    <xdr:to>
      <xdr:col>11</xdr:col>
      <xdr:colOff>123825</xdr:colOff>
      <xdr:row>22</xdr:row>
      <xdr:rowOff>190500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5943600"/>
          <a:ext cx="1238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1"/>
  <sheetViews>
    <sheetView topLeftCell="A11" workbookViewId="0">
      <selection activeCell="H16" sqref="H16"/>
    </sheetView>
  </sheetViews>
  <sheetFormatPr defaultRowHeight="14.5" x14ac:dyDescent="0.35"/>
  <cols>
    <col min="9" max="9" width="13.26953125" customWidth="1"/>
  </cols>
  <sheetData>
    <row r="1" spans="1:22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22" x14ac:dyDescent="0.35">
      <c r="A2" t="s">
        <v>7</v>
      </c>
      <c r="B2">
        <v>7.7560000419616699</v>
      </c>
      <c r="C2">
        <v>8.8321897118315906</v>
      </c>
      <c r="D2">
        <v>0.102034211158752</v>
      </c>
      <c r="E2">
        <v>17.495578504167501</v>
      </c>
      <c r="F2">
        <v>0.92490476369857799</v>
      </c>
      <c r="G2">
        <v>0.1103186160326</v>
      </c>
      <c r="I2" s="1"/>
      <c r="R2">
        <v>1</v>
      </c>
      <c r="S2">
        <v>5</v>
      </c>
      <c r="T2">
        <v>10</v>
      </c>
      <c r="U2">
        <v>15</v>
      </c>
      <c r="V2">
        <v>25</v>
      </c>
    </row>
    <row r="3" spans="1:22" x14ac:dyDescent="0.35">
      <c r="A3" t="s">
        <v>8</v>
      </c>
      <c r="B3">
        <v>11.355999946594199</v>
      </c>
      <c r="C3">
        <v>18.3819533905972</v>
      </c>
      <c r="D3">
        <v>8.6470142006874098E-2</v>
      </c>
      <c r="E3">
        <v>14.826841834292299</v>
      </c>
      <c r="F3">
        <v>1.92495369911194</v>
      </c>
      <c r="G3">
        <v>4.4920634478330598E-2</v>
      </c>
      <c r="O3" s="2"/>
      <c r="Q3">
        <v>0</v>
      </c>
      <c r="R3">
        <f>0.07+(0.04002*Q3^1.428)</f>
        <v>7.0000000000000007E-2</v>
      </c>
      <c r="S3">
        <f>0.13+(0.04747*Q3^1.535)</f>
        <v>0.13</v>
      </c>
      <c r="T3">
        <f>1.3+(0.3423*Q3^1.231)</f>
        <v>1.3</v>
      </c>
      <c r="U3">
        <f>4.569+(2.682*Q3^0.7996)</f>
        <v>4.569</v>
      </c>
      <c r="V3">
        <f>156.3+(44.04*Q3^0.505)</f>
        <v>156.30000000000001</v>
      </c>
    </row>
    <row r="4" spans="1:22" x14ac:dyDescent="0.35">
      <c r="A4" t="s">
        <v>9</v>
      </c>
      <c r="B4">
        <v>14.956000328064</v>
      </c>
      <c r="C4">
        <v>27.930990223414401</v>
      </c>
      <c r="D4">
        <v>6.5066911280155196E-2</v>
      </c>
      <c r="E4">
        <v>11.1568779175286</v>
      </c>
      <c r="F4">
        <v>2.92492651939392</v>
      </c>
      <c r="G4">
        <v>2.2245656698942198E-2</v>
      </c>
      <c r="Q4">
        <v>1</v>
      </c>
      <c r="R4">
        <f>0.07+(0.04002*Q4^1.428)</f>
        <v>0.11002000000000001</v>
      </c>
      <c r="S4">
        <f t="shared" ref="S4:S67" si="0">0.13+(0.04747*Q4^1.535)</f>
        <v>0.17747000000000002</v>
      </c>
      <c r="T4">
        <f t="shared" ref="T4:T67" si="1">1.3+(0.3423*Q4^1.231)</f>
        <v>1.6423000000000001</v>
      </c>
      <c r="U4">
        <f t="shared" ref="U4:U67" si="2">4.569+(2.682*Q4^0.7996)</f>
        <v>7.2509999999999994</v>
      </c>
      <c r="V4">
        <f t="shared" ref="V4:V67" si="3">156.3+(44.04*Q4^0.505)</f>
        <v>200.34</v>
      </c>
    </row>
    <row r="5" spans="1:22" x14ac:dyDescent="0.35">
      <c r="A5" t="s">
        <v>10</v>
      </c>
      <c r="B5">
        <v>18.5559997558594</v>
      </c>
      <c r="C5">
        <v>37.4805529807863</v>
      </c>
      <c r="D5">
        <v>0.18006101250648501</v>
      </c>
      <c r="E5">
        <v>30.874660296831301</v>
      </c>
      <c r="F5">
        <v>3.9249544143676798</v>
      </c>
      <c r="G5">
        <v>4.5875951647758498E-2</v>
      </c>
      <c r="Q5">
        <v>2</v>
      </c>
      <c r="R5">
        <f t="shared" ref="R5:R67" si="4">0.07+(0.04002*Q5^1.428)</f>
        <v>0.17768319137008698</v>
      </c>
      <c r="S5">
        <f t="shared" si="0"/>
        <v>0.26756256815344021</v>
      </c>
      <c r="T5">
        <f t="shared" si="1"/>
        <v>2.1034795428514141</v>
      </c>
      <c r="U5">
        <f t="shared" si="2"/>
        <v>9.2373387037462731</v>
      </c>
      <c r="V5">
        <f t="shared" si="3"/>
        <v>218.79819260706486</v>
      </c>
    </row>
    <row r="6" spans="1:22" x14ac:dyDescent="0.35">
      <c r="A6" t="s">
        <v>11</v>
      </c>
      <c r="B6">
        <v>22.156000137329102</v>
      </c>
      <c r="C6">
        <v>47.029293838745701</v>
      </c>
      <c r="D6">
        <v>0.24353800714016</v>
      </c>
      <c r="E6">
        <v>41.7589180869982</v>
      </c>
      <c r="F6">
        <v>4.9248962402343803</v>
      </c>
      <c r="G6">
        <v>4.9450382590293898E-2</v>
      </c>
      <c r="Q6">
        <v>3</v>
      </c>
      <c r="R6">
        <f t="shared" si="4"/>
        <v>0.26213488998784179</v>
      </c>
      <c r="S6">
        <f t="shared" si="0"/>
        <v>0.38633054311692738</v>
      </c>
      <c r="T6">
        <f t="shared" si="1"/>
        <v>2.6235585677847499</v>
      </c>
      <c r="U6">
        <f t="shared" si="2"/>
        <v>11.025020916898395</v>
      </c>
      <c r="V6">
        <f t="shared" si="3"/>
        <v>232.99967857081305</v>
      </c>
    </row>
    <row r="7" spans="1:22" x14ac:dyDescent="0.35">
      <c r="A7" t="s">
        <v>12</v>
      </c>
      <c r="B7">
        <v>25.7560005187988</v>
      </c>
      <c r="C7">
        <v>56.5773198035874</v>
      </c>
      <c r="D7">
        <v>0.22549454867839799</v>
      </c>
      <c r="E7">
        <v>38.665046304231502</v>
      </c>
      <c r="F7">
        <v>5.9247632026672399</v>
      </c>
      <c r="G7">
        <v>3.8059674203395802E-2</v>
      </c>
      <c r="Q7">
        <v>4</v>
      </c>
      <c r="R7">
        <f t="shared" si="4"/>
        <v>0.35974686915659093</v>
      </c>
      <c r="S7">
        <f t="shared" si="0"/>
        <v>0.52864040777269594</v>
      </c>
      <c r="T7">
        <f t="shared" si="1"/>
        <v>3.1860046035077922</v>
      </c>
      <c r="U7">
        <f t="shared" si="2"/>
        <v>12.694796514875254</v>
      </c>
      <c r="V7">
        <f t="shared" si="3"/>
        <v>244.99264484899581</v>
      </c>
    </row>
    <row r="8" spans="1:22" x14ac:dyDescent="0.35">
      <c r="A8" t="s">
        <v>13</v>
      </c>
      <c r="B8">
        <v>29.356000900268601</v>
      </c>
      <c r="C8">
        <v>66.126311101811098</v>
      </c>
      <c r="D8">
        <v>0.31169456243514998</v>
      </c>
      <c r="E8">
        <v>53.445568482857198</v>
      </c>
      <c r="F8">
        <v>6.9247312545776403</v>
      </c>
      <c r="G8">
        <v>4.5011792331934003E-2</v>
      </c>
      <c r="Q8">
        <v>5</v>
      </c>
      <c r="R8">
        <f t="shared" si="4"/>
        <v>0.4684797447124569</v>
      </c>
      <c r="S8">
        <f t="shared" si="0"/>
        <v>0.69148503845409104</v>
      </c>
      <c r="T8">
        <f t="shared" si="1"/>
        <v>3.7822125923494436</v>
      </c>
      <c r="U8">
        <f t="shared" si="2"/>
        <v>14.28204026262085</v>
      </c>
      <c r="V8">
        <f t="shared" si="3"/>
        <v>255.5720893608609</v>
      </c>
    </row>
    <row r="9" spans="1:22" x14ac:dyDescent="0.35">
      <c r="A9" t="s">
        <v>14</v>
      </c>
      <c r="B9">
        <v>32.956001281738303</v>
      </c>
      <c r="C9">
        <v>75.674833393721798</v>
      </c>
      <c r="D9">
        <v>0.27621582150459301</v>
      </c>
      <c r="E9">
        <v>47.362111217808</v>
      </c>
      <c r="F9">
        <v>7.9246501922607404</v>
      </c>
      <c r="G9">
        <v>3.4855268895626103E-2</v>
      </c>
      <c r="Q9">
        <v>6</v>
      </c>
      <c r="R9">
        <f t="shared" si="4"/>
        <v>0.5869839612051817</v>
      </c>
      <c r="S9">
        <f t="shared" si="0"/>
        <v>0.87281625884412595</v>
      </c>
      <c r="T9">
        <f t="shared" si="1"/>
        <v>4.4067842038584955</v>
      </c>
      <c r="U9">
        <f t="shared" si="2"/>
        <v>15.806469171719716</v>
      </c>
      <c r="V9">
        <f t="shared" si="3"/>
        <v>265.14630527290279</v>
      </c>
    </row>
    <row r="10" spans="1:22" x14ac:dyDescent="0.35">
      <c r="A10" t="s">
        <v>15</v>
      </c>
      <c r="B10">
        <v>36.566001892089801</v>
      </c>
      <c r="C10">
        <v>85.251641775106506</v>
      </c>
      <c r="D10">
        <v>0.41019535064697299</v>
      </c>
      <c r="E10">
        <v>70.335277996491598</v>
      </c>
      <c r="F10">
        <v>8.9275312423706108</v>
      </c>
      <c r="G10">
        <v>4.5947231352329303E-2</v>
      </c>
      <c r="Q10">
        <v>7</v>
      </c>
      <c r="R10">
        <f t="shared" si="4"/>
        <v>0.71428361299326792</v>
      </c>
      <c r="S10">
        <f t="shared" si="0"/>
        <v>1.0711193939165642</v>
      </c>
      <c r="T10">
        <f t="shared" si="1"/>
        <v>5.0559740787881537</v>
      </c>
      <c r="U10">
        <f t="shared" si="2"/>
        <v>17.280569207912549</v>
      </c>
      <c r="V10">
        <f t="shared" si="3"/>
        <v>273.95809718152168</v>
      </c>
    </row>
    <row r="11" spans="1:22" x14ac:dyDescent="0.35">
      <c r="A11" t="s">
        <v>16</v>
      </c>
      <c r="B11">
        <v>40.166000366210902</v>
      </c>
      <c r="C11">
        <v>94.801666708602298</v>
      </c>
      <c r="D11">
        <v>0.34619811177253701</v>
      </c>
      <c r="E11">
        <v>59.361816965974903</v>
      </c>
      <c r="F11">
        <v>9.9276075363159197</v>
      </c>
      <c r="G11">
        <v>3.4872259944677401E-2</v>
      </c>
      <c r="Q11">
        <v>8</v>
      </c>
      <c r="R11">
        <f t="shared" si="4"/>
        <v>0.84963187307028298</v>
      </c>
      <c r="S11">
        <f t="shared" si="0"/>
        <v>1.2852137826616108</v>
      </c>
      <c r="T11">
        <f t="shared" si="1"/>
        <v>5.7270117342743294</v>
      </c>
      <c r="U11">
        <f t="shared" si="2"/>
        <v>18.712911397896619</v>
      </c>
      <c r="V11">
        <f t="shared" si="3"/>
        <v>282.1658038283955</v>
      </c>
    </row>
    <row r="12" spans="1:22" x14ac:dyDescent="0.35">
      <c r="A12" t="s">
        <v>17</v>
      </c>
      <c r="B12">
        <v>43.7560005187988</v>
      </c>
      <c r="C12">
        <v>104.325500143925</v>
      </c>
      <c r="D12">
        <v>0.60416275262832597</v>
      </c>
      <c r="E12">
        <v>103.594436950516</v>
      </c>
      <c r="F12">
        <v>10.9249410629272</v>
      </c>
      <c r="G12">
        <v>5.5301237851381302E-2</v>
      </c>
      <c r="Q12">
        <v>9</v>
      </c>
      <c r="R12">
        <f t="shared" si="4"/>
        <v>0.99243418167516406</v>
      </c>
      <c r="S12">
        <f t="shared" si="0"/>
        <v>1.5141446668341896</v>
      </c>
      <c r="T12">
        <f t="shared" si="1"/>
        <v>6.4177542575413922</v>
      </c>
      <c r="U12">
        <f t="shared" si="2"/>
        <v>20.109718150421173</v>
      </c>
      <c r="V12">
        <f t="shared" si="3"/>
        <v>289.87948893882924</v>
      </c>
    </row>
    <row r="13" spans="1:22" x14ac:dyDescent="0.35">
      <c r="A13" t="s">
        <v>18</v>
      </c>
      <c r="B13">
        <v>47.355998992919901</v>
      </c>
      <c r="C13">
        <v>113.875661681201</v>
      </c>
      <c r="D13">
        <v>0.60121333599090598</v>
      </c>
      <c r="E13">
        <v>103.08870696462699</v>
      </c>
      <c r="F13">
        <v>11.925031661987299</v>
      </c>
      <c r="G13">
        <v>5.0416078418493299E-2</v>
      </c>
      <c r="Q13">
        <v>10</v>
      </c>
      <c r="R13">
        <f t="shared" si="4"/>
        <v>1.1422031635925767</v>
      </c>
      <c r="S13">
        <f t="shared" si="0"/>
        <v>1.7571186827359999</v>
      </c>
      <c r="T13">
        <f t="shared" si="1"/>
        <v>7.1264885742359185</v>
      </c>
      <c r="U13">
        <f t="shared" si="2"/>
        <v>21.475697162206849</v>
      </c>
      <c r="V13">
        <f t="shared" si="3"/>
        <v>297.17934063080918</v>
      </c>
    </row>
    <row r="14" spans="1:22" x14ac:dyDescent="0.35">
      <c r="A14" t="s">
        <v>19</v>
      </c>
      <c r="B14">
        <v>50.956001281738303</v>
      </c>
      <c r="C14">
        <v>123.425987143014</v>
      </c>
      <c r="D14">
        <v>0.82992196083068803</v>
      </c>
      <c r="E14">
        <v>142.30486704036599</v>
      </c>
      <c r="F14">
        <v>12.925139427185099</v>
      </c>
      <c r="G14">
        <v>6.4209900796413394E-2</v>
      </c>
      <c r="Q14">
        <v>11</v>
      </c>
      <c r="R14">
        <f t="shared" si="4"/>
        <v>1.2985302051942216</v>
      </c>
      <c r="S14">
        <f t="shared" si="0"/>
        <v>2.0134626113452807</v>
      </c>
      <c r="T14">
        <f t="shared" si="1"/>
        <v>7.8518100001146571</v>
      </c>
      <c r="U14">
        <f t="shared" si="2"/>
        <v>22.814525009264973</v>
      </c>
      <c r="V14">
        <f t="shared" si="3"/>
        <v>304.12592877420121</v>
      </c>
    </row>
    <row r="15" spans="1:22" x14ac:dyDescent="0.35">
      <c r="A15" t="s">
        <v>20</v>
      </c>
      <c r="B15">
        <v>54.555999755859403</v>
      </c>
      <c r="C15">
        <v>132.97605761110299</v>
      </c>
      <c r="D15">
        <v>1.0082162618637101</v>
      </c>
      <c r="E15">
        <v>172.876592841931</v>
      </c>
      <c r="F15">
        <v>13.925220489501999</v>
      </c>
      <c r="G15">
        <v>7.2402179241180406E-2</v>
      </c>
      <c r="Q15">
        <v>12</v>
      </c>
      <c r="R15">
        <f t="shared" si="4"/>
        <v>1.461066537474343</v>
      </c>
      <c r="S15">
        <f t="shared" si="0"/>
        <v>2.2825955810560052</v>
      </c>
      <c r="T15">
        <f t="shared" si="1"/>
        <v>8.5925432423436128</v>
      </c>
      <c r="U15">
        <f t="shared" si="2"/>
        <v>24.129146258946577</v>
      </c>
      <c r="V15">
        <f t="shared" si="3"/>
        <v>310.76633404889321</v>
      </c>
    </row>
    <row r="16" spans="1:22" x14ac:dyDescent="0.35">
      <c r="A16" t="s">
        <v>21</v>
      </c>
      <c r="B16">
        <v>58.155998229980497</v>
      </c>
      <c r="C16">
        <v>142.52638307291599</v>
      </c>
      <c r="D16">
        <v>0.99474006891250599</v>
      </c>
      <c r="E16">
        <v>170.565850567073</v>
      </c>
      <c r="F16">
        <v>14.9253282546997</v>
      </c>
      <c r="G16">
        <v>6.6647782921791104E-2</v>
      </c>
      <c r="Q16">
        <v>13</v>
      </c>
      <c r="R16">
        <f t="shared" si="4"/>
        <v>1.6295100986728897</v>
      </c>
      <c r="S16">
        <f t="shared" si="0"/>
        <v>2.5640095479172911</v>
      </c>
      <c r="T16">
        <f t="shared" si="1"/>
        <v>9.3476886468641123</v>
      </c>
      <c r="U16">
        <f t="shared" si="2"/>
        <v>25.421968059469197</v>
      </c>
      <c r="V16">
        <f t="shared" si="3"/>
        <v>317.13801449770085</v>
      </c>
    </row>
    <row r="17" spans="1:22" ht="15" thickBot="1" x14ac:dyDescent="0.4">
      <c r="A17" t="s">
        <v>22</v>
      </c>
      <c r="B17">
        <v>61.7560005187988</v>
      </c>
      <c r="C17">
        <v>152.07612569193199</v>
      </c>
      <c r="D17">
        <v>1.1152720451355</v>
      </c>
      <c r="E17">
        <v>191.23320817016099</v>
      </c>
      <c r="F17">
        <v>15.9253749847412</v>
      </c>
      <c r="G17">
        <v>7.0031128823757199E-2</v>
      </c>
      <c r="I17" s="11" t="s">
        <v>237</v>
      </c>
      <c r="J17" s="11"/>
      <c r="K17" s="11"/>
      <c r="L17" s="11"/>
      <c r="M17" s="11"/>
      <c r="N17" s="11"/>
      <c r="Q17">
        <v>14</v>
      </c>
      <c r="R17">
        <f t="shared" si="4"/>
        <v>1.8035960918182188</v>
      </c>
      <c r="S17">
        <f t="shared" si="0"/>
        <v>2.8572551246296971</v>
      </c>
      <c r="T17">
        <f t="shared" si="1"/>
        <v>10.116384270483396</v>
      </c>
      <c r="U17">
        <f t="shared" si="2"/>
        <v>26.69499199054717</v>
      </c>
      <c r="V17">
        <f t="shared" si="3"/>
        <v>323.2713537563917</v>
      </c>
    </row>
    <row r="18" spans="1:22" ht="26.5" thickBot="1" x14ac:dyDescent="0.4">
      <c r="A18" t="s">
        <v>23</v>
      </c>
      <c r="B18">
        <v>65.356002807617202</v>
      </c>
      <c r="C18">
        <v>161.623673543542</v>
      </c>
      <c r="D18">
        <v>1.1313842535018901</v>
      </c>
      <c r="E18">
        <v>193.99593293201201</v>
      </c>
      <c r="F18">
        <v>16.9251918792725</v>
      </c>
      <c r="G18">
        <v>6.6846169531345395E-2</v>
      </c>
      <c r="I18" s="4" t="s">
        <v>238</v>
      </c>
      <c r="J18" s="5" t="s">
        <v>239</v>
      </c>
      <c r="K18" s="5" t="s">
        <v>240</v>
      </c>
      <c r="L18" s="5" t="s">
        <v>241</v>
      </c>
      <c r="M18" s="12" t="s">
        <v>242</v>
      </c>
      <c r="N18" s="12"/>
      <c r="Q18">
        <v>15</v>
      </c>
      <c r="R18">
        <f t="shared" si="4"/>
        <v>1.9830900028163723</v>
      </c>
      <c r="S18">
        <f t="shared" si="0"/>
        <v>3.1619310060873387</v>
      </c>
      <c r="T18">
        <f t="shared" si="1"/>
        <v>10.897878304607946</v>
      </c>
      <c r="U18">
        <f t="shared" si="2"/>
        <v>27.949906451214193</v>
      </c>
      <c r="V18">
        <f t="shared" si="3"/>
        <v>329.19140202159537</v>
      </c>
    </row>
    <row r="19" spans="1:22" ht="26" x14ac:dyDescent="0.35">
      <c r="A19" t="s">
        <v>24</v>
      </c>
      <c r="B19">
        <v>68.956001281738295</v>
      </c>
      <c r="C19">
        <v>171.17083890456701</v>
      </c>
      <c r="D19">
        <v>1.2142760753631601</v>
      </c>
      <c r="E19">
        <v>208.209195989184</v>
      </c>
      <c r="F19">
        <v>17.924968719482401</v>
      </c>
      <c r="G19">
        <v>6.7742161452770205E-2</v>
      </c>
      <c r="I19" s="7">
        <v>1</v>
      </c>
      <c r="J19" s="8"/>
      <c r="K19" s="6" t="s">
        <v>243</v>
      </c>
      <c r="L19" s="6">
        <f xml:space="preserve"> 0.07</f>
        <v>7.0000000000000007E-2</v>
      </c>
      <c r="M19" s="6" t="s">
        <v>244</v>
      </c>
      <c r="N19" s="6" t="s">
        <v>245</v>
      </c>
      <c r="Q19">
        <v>16</v>
      </c>
      <c r="R19">
        <f t="shared" si="4"/>
        <v>2.1677823134944183</v>
      </c>
      <c r="S19">
        <f t="shared" si="0"/>
        <v>3.4776758944424122</v>
      </c>
      <c r="T19">
        <f t="shared" si="1"/>
        <v>11.69150851432248</v>
      </c>
      <c r="U19">
        <f t="shared" si="2"/>
        <v>29.188153244279953</v>
      </c>
      <c r="V19">
        <f t="shared" si="3"/>
        <v>334.91910195981154</v>
      </c>
    </row>
    <row r="20" spans="1:22" ht="26" x14ac:dyDescent="0.35">
      <c r="A20" t="s">
        <v>25</v>
      </c>
      <c r="B20">
        <v>72.555999755859403</v>
      </c>
      <c r="C20">
        <v>180.717767485705</v>
      </c>
      <c r="D20">
        <v>1.3165079355239899</v>
      </c>
      <c r="E20">
        <v>225.73868045583399</v>
      </c>
      <c r="F20">
        <v>18.924720764160199</v>
      </c>
      <c r="G20">
        <v>6.9565512239933E-2</v>
      </c>
      <c r="I20" s="7">
        <v>5</v>
      </c>
      <c r="J20" s="8"/>
      <c r="K20" s="6" t="s">
        <v>246</v>
      </c>
      <c r="L20" s="6">
        <f xml:space="preserve"> 0.13</f>
        <v>0.13</v>
      </c>
      <c r="M20" s="6" t="s">
        <v>247</v>
      </c>
      <c r="N20" s="6" t="s">
        <v>248</v>
      </c>
      <c r="Q20">
        <v>17</v>
      </c>
      <c r="R20">
        <f t="shared" si="4"/>
        <v>2.3574844160434383</v>
      </c>
      <c r="S20">
        <f t="shared" si="0"/>
        <v>3.8041622103664383</v>
      </c>
      <c r="T20">
        <f t="shared" si="1"/>
        <v>12.496686575825734</v>
      </c>
      <c r="U20">
        <f t="shared" si="2"/>
        <v>30.410976728431745</v>
      </c>
      <c r="V20">
        <f t="shared" si="3"/>
        <v>340.47217441508542</v>
      </c>
    </row>
    <row r="21" spans="1:22" x14ac:dyDescent="0.35">
      <c r="A21" t="s">
        <v>26</v>
      </c>
      <c r="B21">
        <v>76.155998229980497</v>
      </c>
      <c r="C21">
        <v>190.264951060568</v>
      </c>
      <c r="D21">
        <v>1.43670177459717</v>
      </c>
      <c r="E21">
        <v>246.348034124821</v>
      </c>
      <c r="F21">
        <v>19.9244995117188</v>
      </c>
      <c r="G21">
        <v>7.2107292711734799E-2</v>
      </c>
      <c r="I21" s="7">
        <v>10</v>
      </c>
      <c r="J21" s="8"/>
      <c r="K21" s="6" t="s">
        <v>249</v>
      </c>
      <c r="L21" s="6">
        <f xml:space="preserve"> 1.3</f>
        <v>1.3</v>
      </c>
      <c r="M21" s="6" t="s">
        <v>250</v>
      </c>
      <c r="N21" s="6" t="s">
        <v>251</v>
      </c>
      <c r="Q21">
        <v>18</v>
      </c>
      <c r="R21">
        <f t="shared" si="4"/>
        <v>2.5520254000908609</v>
      </c>
      <c r="S21">
        <f t="shared" si="0"/>
        <v>4.1410911115567499</v>
      </c>
      <c r="T21">
        <f t="shared" si="1"/>
        <v>13.312885922510176</v>
      </c>
      <c r="U21">
        <f t="shared" si="2"/>
        <v>31.619460859665676</v>
      </c>
      <c r="V21">
        <f t="shared" si="3"/>
        <v>345.86577266240317</v>
      </c>
    </row>
    <row r="22" spans="1:22" x14ac:dyDescent="0.35">
      <c r="A22" t="s">
        <v>27</v>
      </c>
      <c r="B22">
        <v>79.755996704101605</v>
      </c>
      <c r="C22">
        <v>199.81158822030801</v>
      </c>
      <c r="D22">
        <v>1.5680454969406099</v>
      </c>
      <c r="E22">
        <v>268.86924752034201</v>
      </c>
      <c r="F22">
        <v>20.924221038818398</v>
      </c>
      <c r="G22">
        <v>7.4939250946044894E-2</v>
      </c>
      <c r="I22" s="7">
        <v>15</v>
      </c>
      <c r="J22" s="8"/>
      <c r="K22" s="6" t="s">
        <v>252</v>
      </c>
      <c r="L22" s="6">
        <f xml:space="preserve"> 4.569</f>
        <v>4.569</v>
      </c>
      <c r="M22" s="6" t="s">
        <v>253</v>
      </c>
      <c r="N22" s="6" t="s">
        <v>254</v>
      </c>
      <c r="Q22">
        <v>19</v>
      </c>
      <c r="R22">
        <f t="shared" si="4"/>
        <v>2.7512494871545101</v>
      </c>
      <c r="S22">
        <f t="shared" si="0"/>
        <v>4.4881884879209526</v>
      </c>
      <c r="T22">
        <f t="shared" si="1"/>
        <v>14.139632160404638</v>
      </c>
      <c r="U22">
        <f t="shared" si="2"/>
        <v>32.81455761331587</v>
      </c>
      <c r="V22">
        <f t="shared" si="3"/>
        <v>351.11297511046848</v>
      </c>
    </row>
    <row r="23" spans="1:22" ht="15" thickBot="1" x14ac:dyDescent="0.4">
      <c r="A23" t="s">
        <v>28</v>
      </c>
      <c r="B23">
        <v>83.356002807617202</v>
      </c>
      <c r="C23">
        <v>209.359318210292</v>
      </c>
      <c r="D23">
        <v>1.93425452709198</v>
      </c>
      <c r="E23">
        <v>331.66230423375998</v>
      </c>
      <c r="F23">
        <v>21.924057006835898</v>
      </c>
      <c r="G23">
        <v>8.82252082228661E-2</v>
      </c>
      <c r="H23" s="3"/>
      <c r="I23" s="9">
        <v>25</v>
      </c>
      <c r="J23" s="10"/>
      <c r="K23" s="5" t="s">
        <v>255</v>
      </c>
      <c r="L23" s="5">
        <f xml:space="preserve"> 156.3</f>
        <v>156.30000000000001</v>
      </c>
      <c r="M23" s="5" t="s">
        <v>256</v>
      </c>
      <c r="N23" s="5" t="s">
        <v>257</v>
      </c>
      <c r="Q23">
        <v>20</v>
      </c>
      <c r="R23">
        <f t="shared" si="4"/>
        <v>2.9550139543416294</v>
      </c>
      <c r="S23">
        <f t="shared" si="0"/>
        <v>4.845201699759988</v>
      </c>
      <c r="T23">
        <f t="shared" si="1"/>
        <v>14.976495401858195</v>
      </c>
      <c r="U23">
        <f t="shared" si="2"/>
        <v>33.997109140509892</v>
      </c>
      <c r="V23">
        <f t="shared" si="3"/>
        <v>356.22516269529081</v>
      </c>
    </row>
    <row r="24" spans="1:22" x14ac:dyDescent="0.35">
      <c r="A24" t="s">
        <v>29</v>
      </c>
      <c r="B24">
        <v>86.956001281738295</v>
      </c>
      <c r="C24">
        <v>218.905864300845</v>
      </c>
      <c r="D24">
        <v>1.8035290241241499</v>
      </c>
      <c r="E24">
        <v>309.24708698876202</v>
      </c>
      <c r="F24">
        <v>22.923768997192401</v>
      </c>
      <c r="G24">
        <v>7.8675068914890303E-2</v>
      </c>
      <c r="Q24">
        <v>21</v>
      </c>
      <c r="R24">
        <f t="shared" si="4"/>
        <v>3.1631874338688353</v>
      </c>
      <c r="S24">
        <f t="shared" si="0"/>
        <v>5.2118968902571394</v>
      </c>
      <c r="T24">
        <f t="shared" si="1"/>
        <v>15.823084055966973</v>
      </c>
      <c r="U24">
        <f t="shared" si="2"/>
        <v>35.1678652844463</v>
      </c>
      <c r="V24">
        <f t="shared" si="3"/>
        <v>361.21231233143044</v>
      </c>
    </row>
    <row r="25" spans="1:22" x14ac:dyDescent="0.35">
      <c r="A25" t="s">
        <v>30</v>
      </c>
      <c r="B25">
        <v>90.555999755859403</v>
      </c>
      <c r="C25">
        <v>228.452082542326</v>
      </c>
      <c r="D25">
        <v>2.1867263317108199</v>
      </c>
      <c r="E25">
        <v>374.95308788493298</v>
      </c>
      <c r="F25">
        <v>23.923446655273398</v>
      </c>
      <c r="G25">
        <v>9.1405153274536105E-2</v>
      </c>
      <c r="Q25">
        <v>22</v>
      </c>
      <c r="R25">
        <f t="shared" si="4"/>
        <v>3.375648505493793</v>
      </c>
      <c r="S25">
        <f t="shared" si="0"/>
        <v>5.58805674821238</v>
      </c>
      <c r="T25">
        <f t="shared" si="1"/>
        <v>16.679039742160235</v>
      </c>
      <c r="U25">
        <f t="shared" si="2"/>
        <v>36.327497602879291</v>
      </c>
      <c r="V25">
        <f t="shared" si="3"/>
        <v>366.08322817548316</v>
      </c>
    </row>
    <row r="26" spans="1:22" x14ac:dyDescent="0.35">
      <c r="A26" t="s">
        <v>31</v>
      </c>
      <c r="B26">
        <v>94.155998229980497</v>
      </c>
      <c r="C26">
        <v>237.99995824300899</v>
      </c>
      <c r="D26">
        <v>2.3228785991668701</v>
      </c>
      <c r="E26">
        <v>398.29878369346301</v>
      </c>
      <c r="F26">
        <v>24.923297882080099</v>
      </c>
      <c r="G26">
        <v>9.3201093375682803E-2</v>
      </c>
      <c r="Q26">
        <v>23</v>
      </c>
      <c r="R26">
        <f t="shared" si="4"/>
        <v>3.5922845202234126</v>
      </c>
      <c r="S26">
        <f t="shared" si="0"/>
        <v>5.9734786282632806</v>
      </c>
      <c r="T26">
        <f t="shared" si="1"/>
        <v>17.544033081568891</v>
      </c>
      <c r="U26">
        <f t="shared" si="2"/>
        <v>37.476610720728154</v>
      </c>
      <c r="V26">
        <f t="shared" si="3"/>
        <v>370.84572609096256</v>
      </c>
    </row>
    <row r="27" spans="1:22" x14ac:dyDescent="0.35">
      <c r="A27" t="s">
        <v>32</v>
      </c>
      <c r="B27">
        <v>97.755996704101605</v>
      </c>
      <c r="C27">
        <v>247.54621291216401</v>
      </c>
      <c r="D27">
        <v>2.4933762550353999</v>
      </c>
      <c r="E27">
        <v>427.53366869874299</v>
      </c>
      <c r="F27">
        <v>25.922979354858398</v>
      </c>
      <c r="G27">
        <v>9.6184015274047893E-2</v>
      </c>
      <c r="Q27">
        <v>24</v>
      </c>
      <c r="R27">
        <f t="shared" si="4"/>
        <v>3.8129906087799594</v>
      </c>
      <c r="S27">
        <f t="shared" si="0"/>
        <v>6.3679729582011975</v>
      </c>
      <c r="T27">
        <f t="shared" si="1"/>
        <v>18.417760182829138</v>
      </c>
      <c r="U27">
        <f t="shared" si="2"/>
        <v>38.61575161505526</v>
      </c>
      <c r="V27">
        <f t="shared" si="3"/>
        <v>375.5067823954347</v>
      </c>
    </row>
    <row r="28" spans="1:22" x14ac:dyDescent="0.35">
      <c r="A28" t="s">
        <v>33</v>
      </c>
      <c r="B28">
        <v>101.356002807617</v>
      </c>
      <c r="C28">
        <v>257.09285007190402</v>
      </c>
      <c r="D28">
        <v>2.6939241886138898</v>
      </c>
      <c r="E28">
        <v>461.92115405574401</v>
      </c>
      <c r="F28">
        <v>26.922700881958001</v>
      </c>
      <c r="G28">
        <v>0.10006143897771801</v>
      </c>
      <c r="Q28">
        <v>25</v>
      </c>
      <c r="R28">
        <f t="shared" si="4"/>
        <v>4.0376688392330049</v>
      </c>
      <c r="S28">
        <f t="shared" si="0"/>
        <v>6.7713618792456742</v>
      </c>
      <c r="T28">
        <f t="shared" si="1"/>
        <v>19.299939683371733</v>
      </c>
      <c r="U28">
        <f t="shared" si="2"/>
        <v>39.745417279378707</v>
      </c>
      <c r="V28">
        <f t="shared" si="3"/>
        <v>380.07265499706511</v>
      </c>
    </row>
    <row r="29" spans="1:22" x14ac:dyDescent="0.35">
      <c r="A29" t="s">
        <v>34</v>
      </c>
      <c r="B29">
        <v>104.96499633789099</v>
      </c>
      <c r="C29">
        <v>266.66655299401299</v>
      </c>
      <c r="D29">
        <v>2.9042210578918501</v>
      </c>
      <c r="E29">
        <v>497.98027612268902</v>
      </c>
      <c r="F29">
        <v>27.925256729126001</v>
      </c>
      <c r="G29">
        <v>0.103999800980091</v>
      </c>
      <c r="Q29">
        <v>26</v>
      </c>
      <c r="R29">
        <f t="shared" si="4"/>
        <v>4.2662274962262874</v>
      </c>
      <c r="S29">
        <f t="shared" si="0"/>
        <v>7.1834780771328548</v>
      </c>
      <c r="T29">
        <f t="shared" si="1"/>
        <v>20.190310239535183</v>
      </c>
      <c r="U29">
        <f t="shared" si="2"/>
        <v>40.866061103655817</v>
      </c>
      <c r="V29">
        <f t="shared" si="3"/>
        <v>384.54898293858298</v>
      </c>
    </row>
    <row r="30" spans="1:22" x14ac:dyDescent="0.35">
      <c r="A30" t="s">
        <v>35</v>
      </c>
      <c r="B30">
        <v>108.56500244140599</v>
      </c>
      <c r="C30">
        <v>276.21362728585098</v>
      </c>
      <c r="D30">
        <v>3.1581721305847199</v>
      </c>
      <c r="E30">
        <v>541.52472876012303</v>
      </c>
      <c r="F30">
        <v>28.925024032592798</v>
      </c>
      <c r="G30">
        <v>0.10918477177619899</v>
      </c>
      <c r="Q30">
        <v>27</v>
      </c>
      <c r="R30">
        <f t="shared" si="4"/>
        <v>4.498580460199463</v>
      </c>
      <c r="S30">
        <f t="shared" si="0"/>
        <v>7.604163770844873</v>
      </c>
      <c r="T30">
        <f t="shared" si="1"/>
        <v>21.088628382663714</v>
      </c>
      <c r="U30">
        <f t="shared" si="2"/>
        <v>41.978098226227303</v>
      </c>
      <c r="V30">
        <f t="shared" si="3"/>
        <v>388.94086887515164</v>
      </c>
    </row>
    <row r="31" spans="1:22" x14ac:dyDescent="0.35">
      <c r="A31" t="s">
        <v>36</v>
      </c>
      <c r="B31">
        <v>112.165000915527</v>
      </c>
      <c r="C31">
        <v>285.76051943931498</v>
      </c>
      <c r="D31">
        <v>3.70698142051697</v>
      </c>
      <c r="E31">
        <v>635.62783179804705</v>
      </c>
      <c r="F31">
        <v>29.9247722625732</v>
      </c>
      <c r="G31">
        <v>0.123876675963402</v>
      </c>
      <c r="Q31">
        <v>28</v>
      </c>
      <c r="R31">
        <f t="shared" si="4"/>
        <v>4.7346466695076481</v>
      </c>
      <c r="S31">
        <f t="shared" si="0"/>
        <v>8.0332698326035743</v>
      </c>
      <c r="T31">
        <f t="shared" si="1"/>
        <v>21.994666676162414</v>
      </c>
      <c r="U31">
        <f t="shared" si="2"/>
        <v>43.081910055276438</v>
      </c>
      <c r="V31">
        <f t="shared" si="3"/>
        <v>393.25294793209201</v>
      </c>
    </row>
    <row r="32" spans="1:22" x14ac:dyDescent="0.35">
      <c r="A32" t="s">
        <v>37</v>
      </c>
      <c r="B32">
        <v>115.764999389648</v>
      </c>
      <c r="C32">
        <v>295.30742980661603</v>
      </c>
      <c r="D32">
        <v>4.1599001884460396</v>
      </c>
      <c r="E32">
        <v>713.28878402709995</v>
      </c>
      <c r="F32">
        <v>30.924522399902301</v>
      </c>
      <c r="G32">
        <v>0.13451784849166901</v>
      </c>
      <c r="Q32">
        <v>29</v>
      </c>
      <c r="R32">
        <f t="shared" si="4"/>
        <v>4.9743496517765129</v>
      </c>
      <c r="S32">
        <f t="shared" si="0"/>
        <v>8.4706550179598477</v>
      </c>
      <c r="T32">
        <f t="shared" si="1"/>
        <v>22.908212121959426</v>
      </c>
      <c r="U32">
        <f t="shared" si="2"/>
        <v>44.177848113698687</v>
      </c>
      <c r="V32">
        <f t="shared" si="3"/>
        <v>397.48944559500796</v>
      </c>
    </row>
    <row r="33" spans="1:22" x14ac:dyDescent="0.35">
      <c r="A33" t="s">
        <v>38</v>
      </c>
      <c r="B33">
        <v>119.36499786377</v>
      </c>
      <c r="C33">
        <v>304.85404875251902</v>
      </c>
      <c r="D33">
        <v>4.3599581718444798</v>
      </c>
      <c r="E33">
        <v>747.59224662557199</v>
      </c>
      <c r="F33">
        <v>31.924242019653299</v>
      </c>
      <c r="G33">
        <v>0.13657201826572399</v>
      </c>
      <c r="Q33">
        <v>30</v>
      </c>
      <c r="R33">
        <f t="shared" si="4"/>
        <v>5.2176171134801521</v>
      </c>
      <c r="S33">
        <f t="shared" si="0"/>
        <v>8.9161852888438649</v>
      </c>
      <c r="T33">
        <f t="shared" si="1"/>
        <v>23.829064775138473</v>
      </c>
      <c r="U33">
        <f t="shared" si="2"/>
        <v>45.266237328439274</v>
      </c>
      <c r="V33">
        <f t="shared" si="3"/>
        <v>401.65422669507598</v>
      </c>
    </row>
    <row r="34" spans="1:22" x14ac:dyDescent="0.35">
      <c r="A34" t="s">
        <v>39</v>
      </c>
      <c r="B34">
        <v>122.96499633789099</v>
      </c>
      <c r="C34">
        <v>314.40143267959297</v>
      </c>
      <c r="D34">
        <v>5.1551990509033203</v>
      </c>
      <c r="E34">
        <v>883.95044440403603</v>
      </c>
      <c r="F34">
        <v>32.924041748046903</v>
      </c>
      <c r="G34">
        <v>0.15657855570316301</v>
      </c>
      <c r="Q34">
        <v>31</v>
      </c>
      <c r="R34">
        <f t="shared" si="4"/>
        <v>5.4643805787924382</v>
      </c>
      <c r="S34">
        <f t="shared" si="0"/>
        <v>9.3697332155961703</v>
      </c>
      <c r="T34">
        <f t="shared" si="1"/>
        <v>24.75703653347864</v>
      </c>
      <c r="U34">
        <f t="shared" si="2"/>
        <v>46.347378860386534</v>
      </c>
      <c r="V34">
        <f t="shared" si="3"/>
        <v>405.75083710881569</v>
      </c>
    </row>
    <row r="35" spans="1:22" x14ac:dyDescent="0.35">
      <c r="A35" t="s">
        <v>40</v>
      </c>
      <c r="B35">
        <v>126.56500244140599</v>
      </c>
      <c r="C35">
        <v>323.95032835516997</v>
      </c>
      <c r="D35">
        <v>5.6924557685852104</v>
      </c>
      <c r="E35">
        <v>976.07262432575203</v>
      </c>
      <c r="F35">
        <v>33.923999786377003</v>
      </c>
      <c r="G35">
        <v>0.16780024766922</v>
      </c>
      <c r="Q35">
        <v>32</v>
      </c>
      <c r="R35">
        <f t="shared" si="4"/>
        <v>5.7145750703848908</v>
      </c>
      <c r="S35">
        <f t="shared" si="0"/>
        <v>9.8311774464896402</v>
      </c>
      <c r="T35">
        <f t="shared" si="1"/>
        <v>25.691950074859495</v>
      </c>
      <c r="U35">
        <f t="shared" si="2"/>
        <v>47.421552551727345</v>
      </c>
      <c r="V35">
        <f t="shared" si="3"/>
        <v>409.78253945470607</v>
      </c>
    </row>
    <row r="36" spans="1:22" x14ac:dyDescent="0.35">
      <c r="A36" t="s">
        <v>41</v>
      </c>
      <c r="B36">
        <v>130.16499328613301</v>
      </c>
      <c r="C36">
        <v>333.49754835770699</v>
      </c>
      <c r="D36">
        <v>6.1472020149231001</v>
      </c>
      <c r="E36">
        <v>1054.04702480882</v>
      </c>
      <c r="F36">
        <v>34.923782348632798</v>
      </c>
      <c r="G36">
        <v>0.176017642021179</v>
      </c>
      <c r="Q36">
        <v>33</v>
      </c>
      <c r="R36">
        <f t="shared" si="4"/>
        <v>5.9681388261302422</v>
      </c>
      <c r="S36">
        <f t="shared" si="0"/>
        <v>10.300402235234088</v>
      </c>
      <c r="T36">
        <f t="shared" si="1"/>
        <v>26.633637920390179</v>
      </c>
      <c r="U36">
        <f t="shared" si="2"/>
        <v>48.489019052799186</v>
      </c>
      <c r="V36">
        <f t="shared" si="3"/>
        <v>413.7523438104709</v>
      </c>
    </row>
    <row r="37" spans="1:22" x14ac:dyDescent="0.35">
      <c r="A37" t="s">
        <v>42</v>
      </c>
      <c r="B37">
        <v>133.76499938964801</v>
      </c>
      <c r="C37">
        <v>343.04229127835902</v>
      </c>
      <c r="D37">
        <v>6.4307012557983398</v>
      </c>
      <c r="E37">
        <v>1102.6579886674899</v>
      </c>
      <c r="F37">
        <v>35.923305511474602</v>
      </c>
      <c r="G37">
        <v>0.179011955857277</v>
      </c>
      <c r="Q37">
        <v>34</v>
      </c>
      <c r="R37">
        <f t="shared" si="4"/>
        <v>6.2250130466990825</v>
      </c>
      <c r="S37">
        <f t="shared" si="0"/>
        <v>10.777297018544935</v>
      </c>
      <c r="T37">
        <f t="shared" si="1"/>
        <v>27.581941605010293</v>
      </c>
      <c r="U37">
        <f t="shared" si="2"/>
        <v>49.550021678839848</v>
      </c>
      <c r="V37">
        <f t="shared" si="3"/>
        <v>417.66303427465817</v>
      </c>
    </row>
    <row r="38" spans="1:22" x14ac:dyDescent="0.35">
      <c r="A38" t="s">
        <v>43</v>
      </c>
      <c r="B38">
        <v>137.36500549316401</v>
      </c>
      <c r="C38">
        <v>352.58801774622901</v>
      </c>
      <c r="D38">
        <v>7.3522300720214799</v>
      </c>
      <c r="E38">
        <v>1260.6704840436601</v>
      </c>
      <c r="F38">
        <v>36.922931671142599</v>
      </c>
      <c r="G38">
        <v>0.199123680591583</v>
      </c>
      <c r="Q38">
        <v>35</v>
      </c>
      <c r="R38">
        <f t="shared" si="4"/>
        <v>6.4851416698644879</v>
      </c>
      <c r="S38">
        <f t="shared" si="0"/>
        <v>11.261756037142051</v>
      </c>
      <c r="T38">
        <f t="shared" si="1"/>
        <v>28.53671094042085</v>
      </c>
      <c r="U38">
        <f t="shared" si="2"/>
        <v>50.604788037862043</v>
      </c>
      <c r="V38">
        <f t="shared" si="3"/>
        <v>421.51719203980178</v>
      </c>
    </row>
    <row r="39" spans="1:22" x14ac:dyDescent="0.35">
      <c r="A39" t="s">
        <v>44</v>
      </c>
      <c r="B39">
        <v>140.96499633789099</v>
      </c>
      <c r="C39">
        <v>362.13778768600099</v>
      </c>
      <c r="D39">
        <v>7.5804243087768599</v>
      </c>
      <c r="E39">
        <v>1299.7983722016199</v>
      </c>
      <c r="F39">
        <v>37.922981262207003</v>
      </c>
      <c r="G39">
        <v>0.19988998770713801</v>
      </c>
      <c r="Q39">
        <v>36</v>
      </c>
      <c r="R39">
        <f t="shared" si="4"/>
        <v>6.7484711680010179</v>
      </c>
      <c r="S39">
        <f t="shared" si="0"/>
        <v>11.753677994589919</v>
      </c>
      <c r="T39">
        <f t="shared" si="1"/>
        <v>29.497803357711557</v>
      </c>
      <c r="U39">
        <f t="shared" si="2"/>
        <v>51.653531463590959</v>
      </c>
      <c r="V39">
        <f t="shared" si="3"/>
        <v>425.31721552138833</v>
      </c>
    </row>
    <row r="40" spans="1:22" x14ac:dyDescent="0.35">
      <c r="A40" t="s">
        <v>45</v>
      </c>
      <c r="B40">
        <v>144.56500244140599</v>
      </c>
      <c r="C40">
        <v>371.68216632990499</v>
      </c>
      <c r="D40">
        <v>7.7812256813049299</v>
      </c>
      <c r="E40">
        <v>1334.2293677851601</v>
      </c>
      <c r="F40">
        <v>38.9224662780762</v>
      </c>
      <c r="G40">
        <v>0.19991604983806599</v>
      </c>
      <c r="Q40">
        <v>37</v>
      </c>
      <c r="R40">
        <f t="shared" si="4"/>
        <v>7.0149503658117611</v>
      </c>
      <c r="S40">
        <f t="shared" si="0"/>
        <v>12.252965749245956</v>
      </c>
      <c r="T40">
        <f t="shared" si="1"/>
        <v>30.46508331908305</v>
      </c>
      <c r="U40">
        <f t="shared" si="2"/>
        <v>52.696452281567247</v>
      </c>
      <c r="V40">
        <f t="shared" si="3"/>
        <v>429.06533798926074</v>
      </c>
    </row>
    <row r="41" spans="1:22" x14ac:dyDescent="0.35">
      <c r="A41" t="s">
        <v>46</v>
      </c>
      <c r="B41">
        <v>148.16499328613301</v>
      </c>
      <c r="C41">
        <v>381.23047916268598</v>
      </c>
      <c r="D41">
        <v>8.0358753204345703</v>
      </c>
      <c r="E41">
        <v>1377.8936117887499</v>
      </c>
      <c r="F41">
        <v>39.92236328125</v>
      </c>
      <c r="G41">
        <v>0.20128756761550901</v>
      </c>
      <c r="Q41">
        <v>38</v>
      </c>
      <c r="R41">
        <f t="shared" si="4"/>
        <v>7.2845302757672856</v>
      </c>
      <c r="S41">
        <f t="shared" si="0"/>
        <v>12.759526035288909</v>
      </c>
      <c r="T41">
        <f t="shared" si="1"/>
        <v>31.438421789723137</v>
      </c>
      <c r="U41">
        <f t="shared" si="2"/>
        <v>53.733738931818671</v>
      </c>
      <c r="V41">
        <f t="shared" si="3"/>
        <v>432.76364307014961</v>
      </c>
    </row>
    <row r="42" spans="1:22" x14ac:dyDescent="0.35">
      <c r="A42" t="s">
        <v>47</v>
      </c>
      <c r="B42">
        <v>151.76499938964801</v>
      </c>
      <c r="C42">
        <v>390.77868271244199</v>
      </c>
      <c r="D42">
        <v>8.4587125778198207</v>
      </c>
      <c r="E42">
        <v>1450.3964921459601</v>
      </c>
      <c r="F42">
        <v>40.922248840332003</v>
      </c>
      <c r="G42">
        <v>0.20670205354690599</v>
      </c>
      <c r="Q42">
        <v>39</v>
      </c>
      <c r="R42">
        <f t="shared" si="4"/>
        <v>7.5571639491115441</v>
      </c>
      <c r="S42">
        <f t="shared" si="0"/>
        <v>13.27326920938331</v>
      </c>
      <c r="T42">
        <f t="shared" si="1"/>
        <v>32.417695762258404</v>
      </c>
      <c r="U42">
        <f t="shared" si="2"/>
        <v>54.76556896769101</v>
      </c>
      <c r="V42">
        <f t="shared" si="3"/>
        <v>436.41407842737112</v>
      </c>
    </row>
    <row r="43" spans="1:22" x14ac:dyDescent="0.35">
      <c r="A43" t="s">
        <v>48</v>
      </c>
      <c r="B43">
        <v>155.36500549316401</v>
      </c>
      <c r="C43">
        <v>400.325866287304</v>
      </c>
      <c r="D43">
        <v>8.34149169921875</v>
      </c>
      <c r="E43">
        <v>1430.29692117125</v>
      </c>
      <c r="F43">
        <v>41.922027587890597</v>
      </c>
      <c r="G43">
        <v>0.19897633790969799</v>
      </c>
      <c r="Q43">
        <v>40</v>
      </c>
      <c r="R43">
        <f t="shared" si="4"/>
        <v>7.8328063405982302</v>
      </c>
      <c r="S43">
        <f t="shared" si="0"/>
        <v>13.794109020022139</v>
      </c>
      <c r="T43">
        <f t="shared" si="1"/>
        <v>33.402787827328339</v>
      </c>
      <c r="U43">
        <f t="shared" si="2"/>
        <v>55.79210994731983</v>
      </c>
      <c r="V43">
        <f t="shared" si="3"/>
        <v>440.01846787304856</v>
      </c>
    </row>
    <row r="44" spans="1:22" x14ac:dyDescent="0.35">
      <c r="A44" t="s">
        <v>49</v>
      </c>
      <c r="B44">
        <v>158.96499633789099</v>
      </c>
      <c r="C44">
        <v>409.86995350980902</v>
      </c>
      <c r="D44">
        <v>8.4245567321777308</v>
      </c>
      <c r="E44">
        <v>1444.53987013549</v>
      </c>
      <c r="F44">
        <v>42.921482086181598</v>
      </c>
      <c r="G44">
        <v>0.19627833366394001</v>
      </c>
      <c r="Q44">
        <v>41</v>
      </c>
      <c r="R44">
        <f t="shared" si="4"/>
        <v>8.1114141853786368</v>
      </c>
      <c r="S44">
        <f t="shared" si="0"/>
        <v>14.321962396997264</v>
      </c>
      <c r="T44">
        <f t="shared" si="1"/>
        <v>34.393585784763069</v>
      </c>
      <c r="U44">
        <f t="shared" si="2"/>
        <v>56.813520231675092</v>
      </c>
      <c r="V44">
        <f t="shared" si="3"/>
        <v>443.57852212698361</v>
      </c>
    </row>
    <row r="45" spans="1:22" x14ac:dyDescent="0.35">
      <c r="A45" t="s">
        <v>50</v>
      </c>
      <c r="B45">
        <v>162.56500244140599</v>
      </c>
      <c r="C45">
        <v>419.41873990236201</v>
      </c>
      <c r="D45">
        <v>8.7719240188598597</v>
      </c>
      <c r="E45">
        <v>1504.1021397337299</v>
      </c>
      <c r="F45">
        <v>43.921428680419901</v>
      </c>
      <c r="G45">
        <v>0.19971854984760301</v>
      </c>
      <c r="Q45">
        <v>42</v>
      </c>
      <c r="R45">
        <f t="shared" si="4"/>
        <v>8.3929458866778077</v>
      </c>
      <c r="S45">
        <f t="shared" si="0"/>
        <v>14.856749258789847</v>
      </c>
      <c r="T45">
        <f t="shared" si="1"/>
        <v>35.389982290625184</v>
      </c>
      <c r="U45">
        <f t="shared" si="2"/>
        <v>57.829949701006306</v>
      </c>
      <c r="V45">
        <f t="shared" si="3"/>
        <v>447.09584840256059</v>
      </c>
    </row>
    <row r="46" spans="1:22" x14ac:dyDescent="0.35">
      <c r="A46" t="s">
        <v>51</v>
      </c>
      <c r="B46">
        <v>166.16499328613301</v>
      </c>
      <c r="C46">
        <v>428.96636060932201</v>
      </c>
      <c r="D46">
        <v>8.72595310211182</v>
      </c>
      <c r="E46">
        <v>1496.21965829283</v>
      </c>
      <c r="F46">
        <v>44.921253204345703</v>
      </c>
      <c r="G46">
        <v>0.194249987602234</v>
      </c>
      <c r="Q46">
        <v>43</v>
      </c>
      <c r="R46">
        <f t="shared" si="4"/>
        <v>8.6773614130778451</v>
      </c>
      <c r="S46">
        <f t="shared" si="0"/>
        <v>15.39839233596174</v>
      </c>
      <c r="T46">
        <f t="shared" si="1"/>
        <v>36.391874536029725</v>
      </c>
      <c r="U46">
        <f t="shared" si="2"/>
        <v>58.841540399774011</v>
      </c>
      <c r="V46">
        <f t="shared" si="3"/>
        <v>450.57195897232594</v>
      </c>
    </row>
    <row r="47" spans="1:22" x14ac:dyDescent="0.35">
      <c r="A47" t="s">
        <v>52</v>
      </c>
      <c r="B47">
        <v>169.76499938964801</v>
      </c>
      <c r="C47">
        <v>438.51095781927398</v>
      </c>
      <c r="D47">
        <v>9.3020868301391602</v>
      </c>
      <c r="E47">
        <v>1595.0079541653399</v>
      </c>
      <c r="F47">
        <v>45.920761108398402</v>
      </c>
      <c r="G47">
        <v>0.20256821811199199</v>
      </c>
      <c r="Q47">
        <v>44</v>
      </c>
      <c r="R47">
        <f t="shared" si="4"/>
        <v>8.9646222043810582</v>
      </c>
      <c r="S47">
        <f t="shared" si="0"/>
        <v>15.94681700887528</v>
      </c>
      <c r="T47">
        <f t="shared" si="1"/>
        <v>37.399163954205761</v>
      </c>
      <c r="U47">
        <f t="shared" si="2"/>
        <v>59.848427118700464</v>
      </c>
      <c r="V47">
        <f t="shared" si="3"/>
        <v>454.00827884294222</v>
      </c>
    </row>
    <row r="48" spans="1:22" x14ac:dyDescent="0.35">
      <c r="A48" t="s">
        <v>53</v>
      </c>
      <c r="B48">
        <v>173.36500549316401</v>
      </c>
      <c r="C48">
        <v>448.06174773394002</v>
      </c>
      <c r="D48">
        <v>9.5024785995483398</v>
      </c>
      <c r="E48">
        <v>1629.36875130981</v>
      </c>
      <c r="F48">
        <v>46.9209175109863</v>
      </c>
      <c r="G48">
        <v>0.20252116024494199</v>
      </c>
      <c r="Q48">
        <v>45</v>
      </c>
      <c r="R48">
        <f t="shared" si="4"/>
        <v>9.254691085156507</v>
      </c>
      <c r="S48">
        <f t="shared" si="0"/>
        <v>16.501951158277226</v>
      </c>
      <c r="T48">
        <f t="shared" si="1"/>
        <v>38.411755952729223</v>
      </c>
      <c r="U48">
        <f t="shared" si="2"/>
        <v>60.850737921358466</v>
      </c>
      <c r="V48">
        <f t="shared" si="3"/>
        <v>457.40615265017209</v>
      </c>
    </row>
    <row r="49" spans="1:22" x14ac:dyDescent="0.35">
      <c r="A49" t="s">
        <v>54</v>
      </c>
      <c r="B49">
        <v>176.96499633789099</v>
      </c>
      <c r="C49">
        <v>457.60645422691698</v>
      </c>
      <c r="D49">
        <v>9.1078319549560494</v>
      </c>
      <c r="E49">
        <v>1561.6995515301801</v>
      </c>
      <c r="F49">
        <v>47.920436859130902</v>
      </c>
      <c r="G49">
        <v>0.19006153941154499</v>
      </c>
      <c r="Q49">
        <v>46</v>
      </c>
      <c r="R49">
        <f t="shared" si="4"/>
        <v>9.5475321851852275</v>
      </c>
      <c r="S49">
        <f t="shared" si="0"/>
        <v>17.063725027462382</v>
      </c>
      <c r="T49">
        <f t="shared" si="1"/>
        <v>39.429559668250718</v>
      </c>
      <c r="U49">
        <f t="shared" si="2"/>
        <v>61.848594621696897</v>
      </c>
      <c r="V49">
        <f t="shared" si="3"/>
        <v>460.76685086865484</v>
      </c>
    </row>
    <row r="50" spans="1:22" x14ac:dyDescent="0.35">
      <c r="A50" t="s">
        <v>55</v>
      </c>
      <c r="B50">
        <v>180.56500244140599</v>
      </c>
      <c r="C50">
        <v>467.15381994015303</v>
      </c>
      <c r="D50">
        <v>9.3372478485107404</v>
      </c>
      <c r="E50">
        <v>1601.03698726743</v>
      </c>
      <c r="F50">
        <v>48.920234680175803</v>
      </c>
      <c r="G50">
        <v>0.19086678326129899</v>
      </c>
      <c r="Q50">
        <v>47</v>
      </c>
      <c r="R50">
        <f t="shared" si="4"/>
        <v>9.8431108661146514</v>
      </c>
      <c r="S50">
        <f t="shared" si="0"/>
        <v>17.632071094885401</v>
      </c>
      <c r="T50">
        <f t="shared" si="1"/>
        <v>40.45248774137896</v>
      </c>
      <c r="U50">
        <f t="shared" si="2"/>
        <v>62.842113218039557</v>
      </c>
      <c r="V50">
        <f t="shared" si="3"/>
        <v>464.09157541792138</v>
      </c>
    </row>
    <row r="51" spans="1:22" x14ac:dyDescent="0.35">
      <c r="A51" t="s">
        <v>56</v>
      </c>
      <c r="B51">
        <v>184.16499328613301</v>
      </c>
      <c r="C51">
        <v>476.70118565338902</v>
      </c>
      <c r="D51">
        <v>9.7067661285400408</v>
      </c>
      <c r="E51">
        <v>1664.3974231556101</v>
      </c>
      <c r="F51">
        <v>49.920032501220703</v>
      </c>
      <c r="G51">
        <v>0.194446310400963</v>
      </c>
      <c r="Q51">
        <v>48</v>
      </c>
      <c r="R51">
        <f t="shared" si="4"/>
        <v>10.141393653715404</v>
      </c>
      <c r="S51">
        <f t="shared" si="0"/>
        <v>18.206923956222237</v>
      </c>
      <c r="T51">
        <f t="shared" si="1"/>
        <v>41.480456109668971</v>
      </c>
      <c r="U51">
        <f t="shared" si="2"/>
        <v>63.831404288366294</v>
      </c>
      <c r="V51">
        <f t="shared" si="3"/>
        <v>467.38146473489621</v>
      </c>
    </row>
    <row r="52" spans="1:22" x14ac:dyDescent="0.35">
      <c r="A52" t="s">
        <v>57</v>
      </c>
      <c r="B52">
        <v>187.76499938964801</v>
      </c>
      <c r="C52">
        <v>486.24472646077197</v>
      </c>
      <c r="D52">
        <v>9.4357538223266602</v>
      </c>
      <c r="E52">
        <v>1617.9276863113</v>
      </c>
      <c r="F52">
        <v>50.919429779052699</v>
      </c>
      <c r="G52">
        <v>0.185307532548904</v>
      </c>
      <c r="Q52">
        <v>49</v>
      </c>
      <c r="R52">
        <f t="shared" si="4"/>
        <v>10.442348175203874</v>
      </c>
      <c r="S52">
        <f t="shared" si="0"/>
        <v>18.788220214996439</v>
      </c>
      <c r="T52">
        <f t="shared" si="1"/>
        <v>42.513383816910668</v>
      </c>
      <c r="U52">
        <f t="shared" si="2"/>
        <v>64.816573351062814</v>
      </c>
      <c r="V52">
        <f t="shared" si="3"/>
        <v>470.63759837366922</v>
      </c>
    </row>
    <row r="53" spans="1:22" x14ac:dyDescent="0.35">
      <c r="A53" t="s">
        <v>58</v>
      </c>
      <c r="B53">
        <v>191.36500549316401</v>
      </c>
      <c r="C53">
        <v>495.79515209869101</v>
      </c>
      <c r="D53">
        <v>10.6802577972412</v>
      </c>
      <c r="E53">
        <v>1831.3198816031199</v>
      </c>
      <c r="F53">
        <v>51.919548034667997</v>
      </c>
      <c r="G53">
        <v>0.205707833170891</v>
      </c>
      <c r="Q53">
        <v>50</v>
      </c>
      <c r="R53">
        <f t="shared" si="4"/>
        <v>10.745943101155889</v>
      </c>
      <c r="S53">
        <f t="shared" si="0"/>
        <v>19.375898380985724</v>
      </c>
      <c r="T53">
        <f t="shared" si="1"/>
        <v>43.551192837126948</v>
      </c>
      <c r="U53">
        <f t="shared" si="2"/>
        <v>65.797721194799692</v>
      </c>
      <c r="V53">
        <f t="shared" si="3"/>
        <v>473.86100118530527</v>
      </c>
    </row>
    <row r="54" spans="1:22" x14ac:dyDescent="0.35">
      <c r="A54" t="s">
        <v>59</v>
      </c>
      <c r="B54">
        <v>194.96499633789099</v>
      </c>
      <c r="C54">
        <v>505.34339207612197</v>
      </c>
      <c r="D54">
        <v>11.2326650619507</v>
      </c>
      <c r="E54">
        <v>1926.0399276390699</v>
      </c>
      <c r="F54">
        <v>52.919437408447301</v>
      </c>
      <c r="G54">
        <v>0.21225972473621399</v>
      </c>
      <c r="Q54">
        <v>51</v>
      </c>
      <c r="R54">
        <f t="shared" si="4"/>
        <v>11.052148091589412</v>
      </c>
      <c r="S54">
        <f t="shared" si="0"/>
        <v>19.969898775709272</v>
      </c>
      <c r="T54">
        <f t="shared" si="1"/>
        <v>44.593807911874471</v>
      </c>
      <c r="U54">
        <f t="shared" si="2"/>
        <v>66.774944180744527</v>
      </c>
      <c r="V54">
        <f t="shared" si="3"/>
        <v>477.05264712363231</v>
      </c>
    </row>
    <row r="55" spans="1:22" x14ac:dyDescent="0.35">
      <c r="A55" t="s">
        <v>60</v>
      </c>
      <c r="B55">
        <v>198.56500244140599</v>
      </c>
      <c r="C55">
        <v>514.88777072002495</v>
      </c>
      <c r="D55">
        <v>10.2806692123413</v>
      </c>
      <c r="E55">
        <v>1762.8034111112399</v>
      </c>
      <c r="F55">
        <v>53.918922424316399</v>
      </c>
      <c r="G55">
        <v>0.190669044852257</v>
      </c>
      <c r="Q55">
        <v>52</v>
      </c>
      <c r="R55">
        <f t="shared" si="4"/>
        <v>11.360933745840988</v>
      </c>
      <c r="S55">
        <f t="shared" si="0"/>
        <v>20.570163444372962</v>
      </c>
      <c r="T55">
        <f t="shared" si="1"/>
        <v>45.641156399600106</v>
      </c>
      <c r="U55">
        <f t="shared" si="2"/>
        <v>67.748334519925379</v>
      </c>
      <c r="V55">
        <f t="shared" si="3"/>
        <v>480.21346271712582</v>
      </c>
    </row>
    <row r="56" spans="1:22" x14ac:dyDescent="0.35">
      <c r="A56" t="s">
        <v>61</v>
      </c>
      <c r="B56">
        <v>202.16499328613301</v>
      </c>
      <c r="C56">
        <v>524.436884961651</v>
      </c>
      <c r="D56">
        <v>10.943662643432599</v>
      </c>
      <c r="E56">
        <v>1876.4854175969999</v>
      </c>
      <c r="F56">
        <v>54.918903350830099</v>
      </c>
      <c r="G56">
        <v>0.199269503355026</v>
      </c>
      <c r="Q56">
        <v>53</v>
      </c>
      <c r="R56">
        <f t="shared" si="4"/>
        <v>11.672271555900613</v>
      </c>
      <c r="S56">
        <f t="shared" si="0"/>
        <v>21.176636073714317</v>
      </c>
      <c r="T56">
        <f t="shared" si="1"/>
        <v>46.693168135943537</v>
      </c>
      <c r="U56">
        <f t="shared" si="2"/>
        <v>68.717980528225482</v>
      </c>
      <c r="V56">
        <f t="shared" si="3"/>
        <v>483.3443302420186</v>
      </c>
    </row>
    <row r="57" spans="1:22" x14ac:dyDescent="0.35">
      <c r="A57" t="s">
        <v>62</v>
      </c>
      <c r="B57">
        <v>205.76499938964801</v>
      </c>
      <c r="C57">
        <v>533.97743869970202</v>
      </c>
      <c r="D57">
        <v>10.7424669265747</v>
      </c>
      <c r="E57">
        <v>1841.9867847114799</v>
      </c>
      <c r="F57">
        <v>55.9179878234863</v>
      </c>
      <c r="G57">
        <v>0.19211111962795299</v>
      </c>
      <c r="Q57">
        <v>54</v>
      </c>
      <c r="R57">
        <f t="shared" si="4"/>
        <v>11.986133862905715</v>
      </c>
      <c r="S57">
        <f t="shared" si="0"/>
        <v>21.789261915247991</v>
      </c>
      <c r="T57">
        <f t="shared" si="1"/>
        <v>47.74977530399989</v>
      </c>
      <c r="U57">
        <f t="shared" si="2"/>
        <v>69.683966861201696</v>
      </c>
      <c r="V57">
        <f t="shared" si="3"/>
        <v>486.44609062747827</v>
      </c>
    </row>
    <row r="58" spans="1:22" x14ac:dyDescent="0.35">
      <c r="A58" t="s">
        <v>63</v>
      </c>
      <c r="B58">
        <v>209.36500549316401</v>
      </c>
      <c r="C58">
        <v>543.53023213648203</v>
      </c>
      <c r="D58">
        <v>10.907636642456101</v>
      </c>
      <c r="E58">
        <v>1870.30807137489</v>
      </c>
      <c r="F58">
        <v>56.9183540344238</v>
      </c>
      <c r="G58">
        <v>0.191636547446251</v>
      </c>
      <c r="Q58">
        <v>55</v>
      </c>
      <c r="R58">
        <f t="shared" si="4"/>
        <v>12.30249381652513</v>
      </c>
      <c r="S58">
        <f t="shared" si="0"/>
        <v>22.407987713462148</v>
      </c>
      <c r="T58">
        <f t="shared" si="1"/>
        <v>48.810912313659422</v>
      </c>
      <c r="U58">
        <f t="shared" si="2"/>
        <v>70.646374730666039</v>
      </c>
      <c r="V58">
        <f t="shared" si="3"/>
        <v>489.51954611999912</v>
      </c>
    </row>
    <row r="59" spans="1:22" x14ac:dyDescent="0.35">
      <c r="A59" t="s">
        <v>64</v>
      </c>
      <c r="B59">
        <v>212.96499633789099</v>
      </c>
      <c r="C59">
        <v>553.07388222688996</v>
      </c>
      <c r="D59">
        <v>12.0000104904175</v>
      </c>
      <c r="E59">
        <v>2057.61496908963</v>
      </c>
      <c r="F59">
        <v>57.917762756347699</v>
      </c>
      <c r="G59">
        <v>0.20719049870967901</v>
      </c>
      <c r="Q59">
        <v>56</v>
      </c>
      <c r="R59">
        <f t="shared" si="4"/>
        <v>12.621325336992278</v>
      </c>
      <c r="S59">
        <f t="shared" si="0"/>
        <v>23.032761638562413</v>
      </c>
      <c r="T59">
        <f t="shared" si="1"/>
        <v>49.876515689235724</v>
      </c>
      <c r="U59">
        <f t="shared" si="2"/>
        <v>71.605282104752447</v>
      </c>
      <c r="V59">
        <f t="shared" si="3"/>
        <v>492.56546273096495</v>
      </c>
    </row>
    <row r="60" spans="1:22" x14ac:dyDescent="0.35">
      <c r="A60" t="s">
        <v>65</v>
      </c>
      <c r="B60">
        <v>216.56500244140599</v>
      </c>
      <c r="C60">
        <v>562.62270504711705</v>
      </c>
      <c r="D60">
        <v>13.5268669128418</v>
      </c>
      <c r="E60">
        <v>2319.4216191768601</v>
      </c>
      <c r="F60">
        <v>58.917713165283203</v>
      </c>
      <c r="G60">
        <v>0.22958913445472701</v>
      </c>
      <c r="Q60">
        <v>57</v>
      </c>
      <c r="R60">
        <f t="shared" si="4"/>
        <v>12.942603079569945</v>
      </c>
      <c r="S60">
        <f t="shared" si="0"/>
        <v>23.663533223398336</v>
      </c>
      <c r="T60">
        <f t="shared" si="1"/>
        <v>50.946523964674782</v>
      </c>
      <c r="U60">
        <f t="shared" si="2"/>
        <v>72.560763892999987</v>
      </c>
      <c r="V60">
        <f t="shared" si="3"/>
        <v>495.58457248857263</v>
      </c>
    </row>
    <row r="61" spans="1:22" x14ac:dyDescent="0.35">
      <c r="A61" t="s">
        <v>66</v>
      </c>
      <c r="B61">
        <v>220.16499328613301</v>
      </c>
      <c r="C61">
        <v>572.16814009358995</v>
      </c>
      <c r="D61">
        <v>12.7107543945313</v>
      </c>
      <c r="E61">
        <v>2179.4845815747999</v>
      </c>
      <c r="F61">
        <v>59.917308807372997</v>
      </c>
      <c r="G61">
        <v>0.21213826537132299</v>
      </c>
      <c r="Q61">
        <v>58</v>
      </c>
      <c r="R61">
        <f t="shared" si="4"/>
        <v>13.266302401251107</v>
      </c>
      <c r="S61">
        <f t="shared" si="0"/>
        <v>24.300253304243398</v>
      </c>
      <c r="T61">
        <f t="shared" si="1"/>
        <v>52.020877585709407</v>
      </c>
      <c r="U61">
        <f t="shared" si="2"/>
        <v>73.512892117817714</v>
      </c>
      <c r="V61">
        <f t="shared" si="3"/>
        <v>498.57757551289717</v>
      </c>
    </row>
    <row r="62" spans="1:22" x14ac:dyDescent="0.35">
      <c r="A62" t="s">
        <v>67</v>
      </c>
      <c r="B62">
        <v>223.76499938964801</v>
      </c>
      <c r="C62">
        <v>581.71885715290603</v>
      </c>
      <c r="D62">
        <v>12.636725425720201</v>
      </c>
      <c r="E62">
        <v>2166.7911205440801</v>
      </c>
      <c r="F62">
        <v>60.917457580566399</v>
      </c>
      <c r="G62">
        <v>0.20744013786315901</v>
      </c>
      <c r="Q62">
        <v>59</v>
      </c>
      <c r="R62">
        <f t="shared" si="4"/>
        <v>13.592399329518676</v>
      </c>
      <c r="S62">
        <f t="shared" si="0"/>
        <v>24.942873965130428</v>
      </c>
      <c r="T62">
        <f t="shared" si="1"/>
        <v>53.099518818385945</v>
      </c>
      <c r="U62">
        <f t="shared" si="2"/>
        <v>74.461736073550355</v>
      </c>
      <c r="V62">
        <f t="shared" si="3"/>
        <v>501.5451419307899</v>
      </c>
    </row>
    <row r="63" spans="1:22" x14ac:dyDescent="0.35">
      <c r="A63" t="s">
        <v>68</v>
      </c>
      <c r="B63">
        <v>227.36500549316401</v>
      </c>
      <c r="C63">
        <v>591.25620525557497</v>
      </c>
      <c r="D63">
        <v>13.555299758911101</v>
      </c>
      <c r="E63">
        <v>2324.2968600243298</v>
      </c>
      <c r="F63">
        <v>61.916206359863303</v>
      </c>
      <c r="G63">
        <v>0.218929752707481</v>
      </c>
      <c r="Q63">
        <v>60</v>
      </c>
      <c r="R63">
        <f t="shared" si="4"/>
        <v>13.920870533003939</v>
      </c>
      <c r="S63">
        <f t="shared" si="0"/>
        <v>25.591348485471592</v>
      </c>
      <c r="T63">
        <f t="shared" si="1"/>
        <v>54.182391663447682</v>
      </c>
      <c r="U63">
        <f t="shared" si="2"/>
        <v>75.407362474235882</v>
      </c>
      <c r="V63">
        <f t="shared" si="3"/>
        <v>504.48791364546571</v>
      </c>
    </row>
    <row r="64" spans="1:22" x14ac:dyDescent="0.35">
      <c r="A64" t="s">
        <v>69</v>
      </c>
      <c r="B64">
        <v>230.96499633789099</v>
      </c>
      <c r="C64">
        <v>600.80823371118504</v>
      </c>
      <c r="D64">
        <v>12.9479818344116</v>
      </c>
      <c r="E64">
        <v>2220.1614920049901</v>
      </c>
      <c r="F64">
        <v>62.916492462158203</v>
      </c>
      <c r="G64">
        <v>0.20579630136489899</v>
      </c>
      <c r="Q64">
        <v>61</v>
      </c>
      <c r="R64">
        <f t="shared" si="4"/>
        <v>14.25169329389867</v>
      </c>
      <c r="S64">
        <f t="shared" si="0"/>
        <v>26.245631290718361</v>
      </c>
      <c r="T64">
        <f t="shared" si="1"/>
        <v>55.269441776108394</v>
      </c>
      <c r="U64">
        <f t="shared" si="2"/>
        <v>76.349835591034648</v>
      </c>
      <c r="V64">
        <f t="shared" si="3"/>
        <v>507.40650597403953</v>
      </c>
    </row>
    <row r="65" spans="1:22" x14ac:dyDescent="0.35">
      <c r="A65" t="s">
        <v>70</v>
      </c>
      <c r="B65">
        <v>234.56500244140599</v>
      </c>
      <c r="C65">
        <v>610.35924219189997</v>
      </c>
      <c r="D65">
        <v>15.4520168304443</v>
      </c>
      <c r="E65">
        <v>2649.5228521525901</v>
      </c>
      <c r="F65">
        <v>63.916671752929702</v>
      </c>
      <c r="G65">
        <v>0.24175252020359</v>
      </c>
      <c r="Q65">
        <v>62</v>
      </c>
      <c r="R65">
        <f t="shared" si="4"/>
        <v>14.584845481988674</v>
      </c>
      <c r="S65">
        <f t="shared" si="0"/>
        <v>26.905677905836377</v>
      </c>
      <c r="T65">
        <f t="shared" si="1"/>
        <v>56.3606163907927</v>
      </c>
      <c r="U65">
        <f t="shared" si="2"/>
        <v>77.289217380207916</v>
      </c>
      <c r="V65">
        <f t="shared" si="3"/>
        <v>510.30150916485746</v>
      </c>
    </row>
    <row r="66" spans="1:22" x14ac:dyDescent="0.35">
      <c r="A66" t="s">
        <v>71</v>
      </c>
      <c r="B66">
        <v>238.16499328613301</v>
      </c>
      <c r="C66">
        <v>619.90394868487601</v>
      </c>
      <c r="D66">
        <v>15.6631574630737</v>
      </c>
      <c r="E66">
        <v>2685.7266202568999</v>
      </c>
      <c r="F66">
        <v>64.916191101074205</v>
      </c>
      <c r="G66">
        <v>0.24128276109695401</v>
      </c>
      <c r="Q66">
        <v>63</v>
      </c>
      <c r="R66">
        <f t="shared" si="4"/>
        <v>14.920305530188982</v>
      </c>
      <c r="S66">
        <f t="shared" si="0"/>
        <v>27.571444911393225</v>
      </c>
      <c r="T66">
        <f t="shared" si="1"/>
        <v>57.45586425046212</v>
      </c>
      <c r="U66">
        <f t="shared" si="2"/>
        <v>78.225567602438986</v>
      </c>
      <c r="V66">
        <f t="shared" si="3"/>
        <v>513.17348980523991</v>
      </c>
    </row>
    <row r="67" spans="1:22" x14ac:dyDescent="0.35">
      <c r="A67" t="s">
        <v>72</v>
      </c>
      <c r="B67">
        <v>241.76499938964801</v>
      </c>
      <c r="C67">
        <v>629.45280793277902</v>
      </c>
      <c r="D67">
        <v>18.7547702789307</v>
      </c>
      <c r="E67">
        <v>3215.8384565264</v>
      </c>
      <c r="F67">
        <v>65.916145324707003</v>
      </c>
      <c r="G67">
        <v>0.28452467918396002</v>
      </c>
      <c r="Q67">
        <v>64</v>
      </c>
      <c r="R67">
        <f t="shared" si="4"/>
        <v>15.258052411471212</v>
      </c>
      <c r="S67">
        <f t="shared" si="0"/>
        <v>28.242889902071784</v>
      </c>
      <c r="T67">
        <f t="shared" si="1"/>
        <v>58.555135540177062</v>
      </c>
      <c r="U67">
        <f t="shared" si="2"/>
        <v>79.158943934209489</v>
      </c>
      <c r="V67">
        <f t="shared" si="3"/>
        <v>516.02299212915818</v>
      </c>
    </row>
    <row r="68" spans="1:22" x14ac:dyDescent="0.35">
      <c r="A68" t="s">
        <v>73</v>
      </c>
      <c r="B68">
        <v>245.36500549316401</v>
      </c>
      <c r="C68">
        <v>638.99940866484405</v>
      </c>
      <c r="D68">
        <v>17.426265716552699</v>
      </c>
      <c r="E68">
        <v>2988.0427755415399</v>
      </c>
      <c r="F68">
        <v>66.915863037109403</v>
      </c>
      <c r="G68">
        <v>0.26042056083679199</v>
      </c>
      <c r="Q68">
        <v>65</v>
      </c>
      <c r="R68">
        <f t="shared" ref="R68:R103" si="5">0.07+(0.04002*Q68^1.428)</f>
        <v>15.598065617083249</v>
      </c>
      <c r="S68">
        <f t="shared" ref="S68:S103" si="6">0.13+(0.04747*Q68^1.535)</f>
        <v>28.919971447439746</v>
      </c>
      <c r="T68">
        <f t="shared" ref="T68:T103" si="7">1.3+(0.3423*Q68^1.231)</f>
        <v>59.658381824580061</v>
      </c>
      <c r="U68">
        <f t="shared" ref="U68:U103" si="8">4.569+(2.682*Q68^0.7996)</f>
        <v>80.089402071875767</v>
      </c>
      <c r="V68">
        <f t="shared" ref="V68:V103" si="9">156.3+(44.04*Q68^0.505)</f>
        <v>518.8505392334057</v>
      </c>
    </row>
    <row r="69" spans="1:22" x14ac:dyDescent="0.35">
      <c r="A69" t="s">
        <v>74</v>
      </c>
      <c r="B69">
        <v>248.96499633789099</v>
      </c>
      <c r="C69">
        <v>648.54273090617903</v>
      </c>
      <c r="D69">
        <v>17.7193279266357</v>
      </c>
      <c r="E69">
        <v>3038.2936820387799</v>
      </c>
      <c r="F69">
        <v>67.915237426757798</v>
      </c>
      <c r="G69">
        <v>0.26090356707572898</v>
      </c>
      <c r="Q69">
        <v>66</v>
      </c>
      <c r="R69">
        <f t="shared" si="5"/>
        <v>15.940325135970081</v>
      </c>
      <c r="S69">
        <f t="shared" si="6"/>
        <v>29.602649054819636</v>
      </c>
      <c r="T69">
        <f t="shared" si="7"/>
        <v>60.765555989010622</v>
      </c>
      <c r="U69">
        <f t="shared" si="8"/>
        <v>81.016995829029142</v>
      </c>
      <c r="V69">
        <f t="shared" si="9"/>
        <v>521.65663420997009</v>
      </c>
    </row>
    <row r="70" spans="1:22" x14ac:dyDescent="0.35">
      <c r="A70" t="s">
        <v>75</v>
      </c>
      <c r="B70">
        <v>252.56500244140599</v>
      </c>
      <c r="C70">
        <v>658.09173586478096</v>
      </c>
      <c r="D70">
        <v>19.582872390747099</v>
      </c>
      <c r="E70">
        <v>3357.8313887119298</v>
      </c>
      <c r="F70">
        <v>68.915206909179702</v>
      </c>
      <c r="G70">
        <v>0.284158945083618</v>
      </c>
      <c r="Q70">
        <v>67</v>
      </c>
      <c r="R70">
        <f t="shared" si="5"/>
        <v>16.284811435312367</v>
      </c>
      <c r="S70">
        <f t="shared" si="6"/>
        <v>30.290883134116587</v>
      </c>
      <c r="T70">
        <f t="shared" si="7"/>
        <v>61.876612183990026</v>
      </c>
      <c r="U70">
        <f t="shared" si="8"/>
        <v>81.941777227667814</v>
      </c>
      <c r="V70">
        <f t="shared" si="9"/>
        <v>524.44176120156033</v>
      </c>
    </row>
    <row r="71" spans="1:22" x14ac:dyDescent="0.35">
      <c r="A71" t="s">
        <v>76</v>
      </c>
      <c r="B71">
        <v>256.16500854492199</v>
      </c>
      <c r="C71">
        <v>667.64023083593497</v>
      </c>
      <c r="D71">
        <v>19.279218673706101</v>
      </c>
      <c r="E71">
        <v>3305.76440319419</v>
      </c>
      <c r="F71">
        <v>69.915122985839801</v>
      </c>
      <c r="G71">
        <v>0.27575176954269398</v>
      </c>
      <c r="Q71">
        <v>68</v>
      </c>
      <c r="R71">
        <f t="shared" si="5"/>
        <v>16.631505442105922</v>
      </c>
      <c r="S71">
        <f t="shared" si="6"/>
        <v>30.984634964472463</v>
      </c>
      <c r="T71">
        <f t="shared" si="7"/>
        <v>62.991505772834458</v>
      </c>
      <c r="U71">
        <f t="shared" si="8"/>
        <v>82.863796583660772</v>
      </c>
      <c r="V71">
        <f t="shared" si="9"/>
        <v>527.20638638656851</v>
      </c>
    </row>
    <row r="72" spans="1:22" x14ac:dyDescent="0.35">
      <c r="A72" t="s">
        <v>77</v>
      </c>
      <c r="B72">
        <v>259.76501464843801</v>
      </c>
      <c r="C72">
        <v>677.18420877541598</v>
      </c>
      <c r="D72">
        <v>20.2471027374268</v>
      </c>
      <c r="E72">
        <v>3471.72538749874</v>
      </c>
      <c r="F72">
        <v>70.914566040039105</v>
      </c>
      <c r="G72">
        <v>0.285514026880264</v>
      </c>
      <c r="Q72">
        <v>69</v>
      </c>
      <c r="R72">
        <f t="shared" si="5"/>
        <v>16.980388525712236</v>
      </c>
      <c r="S72">
        <f t="shared" si="6"/>
        <v>31.683866662626606</v>
      </c>
      <c r="T72">
        <f t="shared" si="7"/>
        <v>64.110193282177718</v>
      </c>
      <c r="U72">
        <f t="shared" si="8"/>
        <v>83.783102586939165</v>
      </c>
      <c r="V72">
        <f t="shared" si="9"/>
        <v>529.95095889914933</v>
      </c>
    </row>
    <row r="73" spans="1:22" x14ac:dyDescent="0.35">
      <c r="A73" t="s">
        <v>78</v>
      </c>
      <c r="B73">
        <v>263.364990234375</v>
      </c>
      <c r="C73">
        <v>686.73372372146503</v>
      </c>
      <c r="D73">
        <v>19.3095893859863</v>
      </c>
      <c r="E73">
        <v>3310.9721262008002</v>
      </c>
      <c r="F73">
        <v>71.914588928222699</v>
      </c>
      <c r="G73">
        <v>0.26850727200508101</v>
      </c>
      <c r="Q73">
        <v>70</v>
      </c>
      <c r="R73">
        <f t="shared" si="5"/>
        <v>17.331442481315271</v>
      </c>
      <c r="S73">
        <f t="shared" si="6"/>
        <v>32.388541152871788</v>
      </c>
      <c r="T73">
        <f t="shared" si="7"/>
        <v>65.23263235520146</v>
      </c>
      <c r="U73">
        <f t="shared" si="8"/>
        <v>84.699742376812509</v>
      </c>
      <c r="V73">
        <f t="shared" si="9"/>
        <v>532.67591168956494</v>
      </c>
    </row>
    <row r="74" spans="1:22" x14ac:dyDescent="0.35">
      <c r="A74" t="s">
        <v>79</v>
      </c>
      <c r="B74">
        <v>266.96499633789102</v>
      </c>
      <c r="C74">
        <v>696.27697310744998</v>
      </c>
      <c r="D74">
        <v>21.508989334106399</v>
      </c>
      <c r="E74">
        <v>3688.0981642752899</v>
      </c>
      <c r="F74">
        <v>72.913955688476605</v>
      </c>
      <c r="G74">
        <v>0.29499140381812999</v>
      </c>
      <c r="Q74">
        <v>71</v>
      </c>
      <c r="R74">
        <f t="shared" si="5"/>
        <v>17.684649514225146</v>
      </c>
      <c r="S74">
        <f t="shared" si="6"/>
        <v>33.098622138503153</v>
      </c>
      <c r="T74">
        <f t="shared" si="7"/>
        <v>66.358781707388346</v>
      </c>
      <c r="U74">
        <f t="shared" si="8"/>
        <v>85.613761612770872</v>
      </c>
      <c r="V74">
        <f t="shared" si="9"/>
        <v>535.38166232947185</v>
      </c>
    </row>
    <row r="75" spans="1:22" x14ac:dyDescent="0.35">
      <c r="A75" t="s">
        <v>80</v>
      </c>
      <c r="B75">
        <v>270.56500244140602</v>
      </c>
      <c r="C75">
        <v>705.82779944979097</v>
      </c>
      <c r="D75">
        <v>21.095134735107401</v>
      </c>
      <c r="E75">
        <v>3617.1355750411699</v>
      </c>
      <c r="F75">
        <v>73.914115905761705</v>
      </c>
      <c r="G75">
        <v>0.28540062904357899</v>
      </c>
      <c r="Q75">
        <v>72</v>
      </c>
      <c r="R75">
        <f t="shared" si="5"/>
        <v>18.039992224974064</v>
      </c>
      <c r="S75">
        <f t="shared" si="6"/>
        <v>33.814074074666529</v>
      </c>
      <c r="T75">
        <f t="shared" si="7"/>
        <v>67.488601084627973</v>
      </c>
      <c r="U75">
        <f t="shared" si="8"/>
        <v>86.525204541103989</v>
      </c>
      <c r="V75">
        <f t="shared" si="9"/>
        <v>538.06861376639426</v>
      </c>
    </row>
    <row r="76" spans="1:22" x14ac:dyDescent="0.35">
      <c r="A76" t="s">
        <v>81</v>
      </c>
      <c r="B76">
        <v>274.16500854492199</v>
      </c>
      <c r="C76">
        <v>715.36864460924005</v>
      </c>
      <c r="D76">
        <v>21.1009616851807</v>
      </c>
      <c r="E76">
        <v>3618.13465133309</v>
      </c>
      <c r="F76">
        <v>74.913230895996094</v>
      </c>
      <c r="G76">
        <v>0.28167203068733199</v>
      </c>
      <c r="Q76">
        <v>73</v>
      </c>
      <c r="R76">
        <f t="shared" si="5"/>
        <v>18.397453595154026</v>
      </c>
      <c r="S76">
        <f t="shared" si="6"/>
        <v>34.534862142517916</v>
      </c>
      <c r="T76">
        <f t="shared" si="7"/>
        <v>68.622051223520188</v>
      </c>
      <c r="U76">
        <f t="shared" si="8"/>
        <v>87.434114057638283</v>
      </c>
      <c r="V76">
        <f t="shared" si="9"/>
        <v>540.73715503124959</v>
      </c>
    </row>
    <row r="77" spans="1:22" x14ac:dyDescent="0.35">
      <c r="A77" t="s">
        <v>82</v>
      </c>
      <c r="B77">
        <v>277.76501464843801</v>
      </c>
      <c r="C77">
        <v>724.91881525343501</v>
      </c>
      <c r="D77">
        <v>21.6715412139893</v>
      </c>
      <c r="E77">
        <v>3715.9705534577402</v>
      </c>
      <c r="F77">
        <v>75.913322448730497</v>
      </c>
      <c r="G77">
        <v>0.28547742962837203</v>
      </c>
      <c r="Q77">
        <v>74</v>
      </c>
      <c r="R77">
        <f t="shared" si="5"/>
        <v>18.757016973949614</v>
      </c>
      <c r="S77">
        <f t="shared" si="6"/>
        <v>35.26095222461489</v>
      </c>
      <c r="T77">
        <f t="shared" si="7"/>
        <v>69.759093813731454</v>
      </c>
      <c r="U77">
        <f t="shared" si="8"/>
        <v>88.340531766868878</v>
      </c>
      <c r="V77">
        <f t="shared" si="9"/>
        <v>543.38766190245155</v>
      </c>
    </row>
    <row r="78" spans="1:22" x14ac:dyDescent="0.35">
      <c r="A78" t="s">
        <v>83</v>
      </c>
      <c r="B78">
        <v>281.364990234375</v>
      </c>
      <c r="C78">
        <v>734.46490599805304</v>
      </c>
      <c r="D78">
        <v>21.57493019104</v>
      </c>
      <c r="E78">
        <v>3699.4051188230501</v>
      </c>
      <c r="F78">
        <v>76.912986755371094</v>
      </c>
      <c r="G78">
        <v>0.28051090240478499</v>
      </c>
      <c r="Q78">
        <v>75</v>
      </c>
      <c r="R78">
        <f t="shared" si="5"/>
        <v>19.118666065322877</v>
      </c>
      <c r="S78">
        <f t="shared" si="6"/>
        <v>35.992310881464093</v>
      </c>
      <c r="T78">
        <f t="shared" si="7"/>
        <v>70.899691462271036</v>
      </c>
      <c r="U78">
        <f t="shared" si="8"/>
        <v>89.244498037738623</v>
      </c>
      <c r="V78">
        <f t="shared" si="9"/>
        <v>546.02049752979883</v>
      </c>
    </row>
    <row r="79" spans="1:22" x14ac:dyDescent="0.35">
      <c r="A79" t="s">
        <v>84</v>
      </c>
      <c r="B79">
        <v>284.96499633789102</v>
      </c>
      <c r="C79">
        <v>744.01354667990699</v>
      </c>
      <c r="D79">
        <v>23.238639831543001</v>
      </c>
      <c r="E79">
        <v>3984.67760533094</v>
      </c>
      <c r="F79">
        <v>77.912918090820298</v>
      </c>
      <c r="G79">
        <v>0.29826426506042503</v>
      </c>
      <c r="Q79">
        <v>76</v>
      </c>
      <c r="R79">
        <f t="shared" si="5"/>
        <v>19.482384915810474</v>
      </c>
      <c r="S79">
        <f t="shared" si="6"/>
        <v>36.728905329156923</v>
      </c>
      <c r="T79">
        <f t="shared" si="7"/>
        <v>72.043807659567179</v>
      </c>
      <c r="U79">
        <f t="shared" si="8"/>
        <v>90.146052056297648</v>
      </c>
      <c r="V79">
        <f t="shared" si="9"/>
        <v>548.63601302109532</v>
      </c>
    </row>
    <row r="80" spans="1:22" x14ac:dyDescent="0.35">
      <c r="A80" t="s">
        <v>85</v>
      </c>
      <c r="B80">
        <v>288.56500244140602</v>
      </c>
      <c r="C80">
        <v>753.56320733665495</v>
      </c>
      <c r="D80">
        <v>23.050056457519499</v>
      </c>
      <c r="E80">
        <v>3952.3416198790101</v>
      </c>
      <c r="F80">
        <v>78.912956237792997</v>
      </c>
      <c r="G80">
        <v>0.292094707489014</v>
      </c>
      <c r="Q80">
        <v>77</v>
      </c>
      <c r="R80">
        <f t="shared" si="5"/>
        <v>19.848157902895899</v>
      </c>
      <c r="S80">
        <f t="shared" si="6"/>
        <v>37.470703418027838</v>
      </c>
      <c r="T80">
        <f t="shared" si="7"/>
        <v>73.191406747226623</v>
      </c>
      <c r="U80">
        <f t="shared" si="8"/>
        <v>91.045231875455286</v>
      </c>
      <c r="V80">
        <f t="shared" si="9"/>
        <v>551.23454799417959</v>
      </c>
    </row>
    <row r="81" spans="1:22" x14ac:dyDescent="0.35">
      <c r="A81" t="s">
        <v>86</v>
      </c>
      <c r="B81">
        <v>292.16500854492199</v>
      </c>
      <c r="C81">
        <v>763.10966235802096</v>
      </c>
      <c r="D81">
        <v>23.411909103393601</v>
      </c>
      <c r="E81">
        <v>4014.3877267837502</v>
      </c>
      <c r="F81">
        <v>79.912658691406307</v>
      </c>
      <c r="G81">
        <v>0.292968720197678</v>
      </c>
      <c r="Q81">
        <v>78</v>
      </c>
      <c r="R81">
        <f t="shared" si="5"/>
        <v>20.215969723922889</v>
      </c>
      <c r="S81">
        <f t="shared" si="6"/>
        <v>38.217673612277331</v>
      </c>
      <c r="T81">
        <f t="shared" si="7"/>
        <v>74.34245388737591</v>
      </c>
      <c r="U81">
        <f t="shared" si="8"/>
        <v>91.942074462021253</v>
      </c>
      <c r="V81">
        <f t="shared" si="9"/>
        <v>553.81643109682818</v>
      </c>
    </row>
    <row r="82" spans="1:22" x14ac:dyDescent="0.35">
      <c r="A82" t="s">
        <v>87</v>
      </c>
      <c r="B82">
        <v>295.76501464843801</v>
      </c>
      <c r="C82">
        <v>772.654733127746</v>
      </c>
      <c r="D82">
        <v>24.174995422363299</v>
      </c>
      <c r="E82">
        <v>4145.2324949204904</v>
      </c>
      <c r="F82">
        <v>80.912216186523395</v>
      </c>
      <c r="G82">
        <v>0.29878053069114702</v>
      </c>
      <c r="Q82">
        <v>79</v>
      </c>
      <c r="R82">
        <f t="shared" si="5"/>
        <v>20.585805385517936</v>
      </c>
      <c r="S82">
        <f t="shared" si="6"/>
        <v>38.969784970502928</v>
      </c>
      <c r="T82">
        <f t="shared" si="7"/>
        <v>75.496915033486445</v>
      </c>
      <c r="U82">
        <f t="shared" si="8"/>
        <v>92.836615741217216</v>
      </c>
      <c r="V82">
        <f t="shared" si="9"/>
        <v>556.38198049679181</v>
      </c>
    </row>
    <row r="83" spans="1:22" x14ac:dyDescent="0.35">
      <c r="A83" t="s">
        <v>88</v>
      </c>
      <c r="B83">
        <v>299.364990234375</v>
      </c>
      <c r="C83">
        <v>782.20024102956802</v>
      </c>
      <c r="D83">
        <v>23.8094367980957</v>
      </c>
      <c r="E83">
        <v>4082.5507603585702</v>
      </c>
      <c r="F83">
        <v>81.911819458007798</v>
      </c>
      <c r="G83">
        <v>0.290671557188034</v>
      </c>
      <c r="Q83">
        <v>80</v>
      </c>
      <c r="R83">
        <f t="shared" si="5"/>
        <v>20.957650193492334</v>
      </c>
      <c r="S83">
        <f t="shared" si="6"/>
        <v>39.727007127087219</v>
      </c>
      <c r="T83">
        <f t="shared" si="7"/>
        <v>76.654756902593334</v>
      </c>
      <c r="U83">
        <f t="shared" si="8"/>
        <v>93.728890638823216</v>
      </c>
      <c r="V83">
        <f t="shared" si="9"/>
        <v>558.93150434403105</v>
      </c>
    </row>
    <row r="84" spans="1:22" x14ac:dyDescent="0.35">
      <c r="A84" t="s">
        <v>89</v>
      </c>
      <c r="B84">
        <v>302.96398925781301</v>
      </c>
      <c r="C84">
        <v>791.747643170478</v>
      </c>
      <c r="D84">
        <v>24.682336807251001</v>
      </c>
      <c r="E84">
        <v>4232.2250083088902</v>
      </c>
      <c r="F84">
        <v>82.91162109375</v>
      </c>
      <c r="G84">
        <v>0.29769453406333901</v>
      </c>
      <c r="Q84">
        <v>81</v>
      </c>
      <c r="R84">
        <f t="shared" si="5"/>
        <v>21.331489743196645</v>
      </c>
      <c r="S84">
        <f t="shared" si="6"/>
        <v>40.489310274394974</v>
      </c>
      <c r="T84">
        <f t="shared" si="7"/>
        <v>77.815946948825754</v>
      </c>
      <c r="U84">
        <f t="shared" si="8"/>
        <v>94.618933121114893</v>
      </c>
      <c r="V84">
        <f t="shared" si="9"/>
        <v>561.46530120705734</v>
      </c>
    </row>
    <row r="85" spans="1:22" x14ac:dyDescent="0.35">
      <c r="A85" t="s">
        <v>90</v>
      </c>
      <c r="B85">
        <v>306.56399536132801</v>
      </c>
      <c r="C85">
        <v>801.29489960068997</v>
      </c>
      <c r="D85">
        <v>26.692304611206101</v>
      </c>
      <c r="E85">
        <v>4576.8697746097996</v>
      </c>
      <c r="F85">
        <v>83.911407470703097</v>
      </c>
      <c r="G85">
        <v>0.31810101866722101</v>
      </c>
      <c r="Q85">
        <v>82</v>
      </c>
      <c r="R85">
        <f t="shared" si="5"/>
        <v>21.707309910301348</v>
      </c>
      <c r="S85">
        <f t="shared" si="6"/>
        <v>41.256665145734104</v>
      </c>
      <c r="T85">
        <f t="shared" si="7"/>
        <v>78.98045333816971</v>
      </c>
      <c r="U85">
        <f t="shared" si="8"/>
        <v>95.506776232730815</v>
      </c>
      <c r="V85">
        <f t="shared" si="9"/>
        <v>563.98366048513071</v>
      </c>
    </row>
    <row r="86" spans="1:22" x14ac:dyDescent="0.35">
      <c r="A86" t="s">
        <v>91</v>
      </c>
      <c r="B86">
        <v>310.16400146484398</v>
      </c>
      <c r="C86">
        <v>810.84689162862503</v>
      </c>
      <c r="D86">
        <v>24.717588424682599</v>
      </c>
      <c r="E86">
        <v>4238.2697574794302</v>
      </c>
      <c r="F86">
        <v>84.911689758300795</v>
      </c>
      <c r="G86">
        <v>0.291097581386566</v>
      </c>
      <c r="Q86">
        <v>83</v>
      </c>
      <c r="R86">
        <f t="shared" si="5"/>
        <v>22.085096841980544</v>
      </c>
      <c r="S86">
        <f t="shared" si="6"/>
        <v>42.029042999039653</v>
      </c>
      <c r="T86">
        <f t="shared" si="7"/>
        <v>80.148244924394405</v>
      </c>
      <c r="U86">
        <f t="shared" si="8"/>
        <v>96.392452132603481</v>
      </c>
      <c r="V86">
        <f t="shared" si="9"/>
        <v>566.4868627979306</v>
      </c>
    </row>
    <row r="87" spans="1:22" x14ac:dyDescent="0.35">
      <c r="A87" t="s">
        <v>92</v>
      </c>
      <c r="B87">
        <v>313.76400756835898</v>
      </c>
      <c r="C87">
        <v>820.38467686339095</v>
      </c>
      <c r="D87">
        <v>25.102870941162099</v>
      </c>
      <c r="E87">
        <v>4304.33312430978</v>
      </c>
      <c r="F87">
        <v>85.910484313964801</v>
      </c>
      <c r="G87">
        <v>0.29219800233840898</v>
      </c>
      <c r="Q87">
        <v>84</v>
      </c>
      <c r="R87">
        <f t="shared" si="5"/>
        <v>22.46483694847586</v>
      </c>
      <c r="S87">
        <f t="shared" si="6"/>
        <v>42.806415601240808</v>
      </c>
      <c r="T87">
        <f t="shared" si="7"/>
        <v>81.319291226071599</v>
      </c>
      <c r="U87">
        <f t="shared" si="8"/>
        <v>97.275992128072744</v>
      </c>
      <c r="V87">
        <f t="shared" si="9"/>
        <v>568.9751803541792</v>
      </c>
    </row>
    <row r="88" spans="1:22" x14ac:dyDescent="0.35">
      <c r="A88" t="s">
        <v>93</v>
      </c>
      <c r="B88">
        <v>317.364013671875</v>
      </c>
      <c r="C88">
        <v>829.93885455181305</v>
      </c>
      <c r="D88">
        <v>25.228258132934599</v>
      </c>
      <c r="E88">
        <v>4325.8331716060602</v>
      </c>
      <c r="F88">
        <v>86.910995483398395</v>
      </c>
      <c r="G88">
        <v>0.29027694463729897</v>
      </c>
      <c r="Q88">
        <v>85</v>
      </c>
      <c r="R88">
        <f t="shared" si="5"/>
        <v>22.846516895020315</v>
      </c>
      <c r="S88">
        <f t="shared" si="6"/>
        <v>43.588755213275121</v>
      </c>
      <c r="T88">
        <f t="shared" si="7"/>
        <v>82.493562404629273</v>
      </c>
      <c r="U88">
        <f t="shared" si="8"/>
        <v>98.157426707296267</v>
      </c>
      <c r="V88">
        <f t="shared" si="9"/>
        <v>571.44887730059963</v>
      </c>
    </row>
    <row r="89" spans="1:22" x14ac:dyDescent="0.35">
      <c r="A89" t="s">
        <v>94</v>
      </c>
      <c r="B89">
        <v>320.96398925781301</v>
      </c>
      <c r="C89">
        <v>839.48086539685505</v>
      </c>
      <c r="D89">
        <v>25.934196472168001</v>
      </c>
      <c r="E89">
        <v>4446.8785636127004</v>
      </c>
      <c r="F89">
        <v>87.910232543945298</v>
      </c>
      <c r="G89">
        <v>0.29500770568847701</v>
      </c>
      <c r="Q89">
        <v>86</v>
      </c>
      <c r="R89">
        <f t="shared" si="5"/>
        <v>23.230123594102029</v>
      </c>
      <c r="S89">
        <f t="shared" si="6"/>
        <v>44.376034575715195</v>
      </c>
      <c r="T89">
        <f t="shared" si="7"/>
        <v>83.671029243378101</v>
      </c>
      <c r="U89">
        <f t="shared" si="8"/>
        <v>99.036785570058953</v>
      </c>
      <c r="V89">
        <f t="shared" si="9"/>
        <v>573.90821005246835</v>
      </c>
    </row>
    <row r="90" spans="1:22" x14ac:dyDescent="0.35">
      <c r="A90" t="s">
        <v>95</v>
      </c>
      <c r="B90">
        <v>324.56399536132801</v>
      </c>
      <c r="C90">
        <v>849.02600902192899</v>
      </c>
      <c r="D90">
        <v>25.548414230346701</v>
      </c>
      <c r="E90">
        <v>4380.7295151054896</v>
      </c>
      <c r="F90">
        <v>88.909797668457003</v>
      </c>
      <c r="G90">
        <v>0.287352055311203</v>
      </c>
      <c r="Q90">
        <v>87</v>
      </c>
      <c r="R90">
        <f t="shared" si="5"/>
        <v>23.615644198050738</v>
      </c>
      <c r="S90">
        <f t="shared" si="6"/>
        <v>45.168226894977337</v>
      </c>
      <c r="T90">
        <f t="shared" si="7"/>
        <v>84.851663127460341</v>
      </c>
      <c r="U90">
        <f t="shared" si="8"/>
        <v>99.914097657080603</v>
      </c>
      <c r="V90">
        <f t="shared" si="9"/>
        <v>576.35342760694164</v>
      </c>
    </row>
    <row r="91" spans="1:22" x14ac:dyDescent="0.35">
      <c r="A91" t="s">
        <v>96</v>
      </c>
      <c r="B91">
        <v>328.16400146484398</v>
      </c>
      <c r="C91">
        <v>858.57472255913297</v>
      </c>
      <c r="D91">
        <v>25.4342861175537</v>
      </c>
      <c r="E91">
        <v>4361.16009950638</v>
      </c>
      <c r="F91">
        <v>89.909736633300795</v>
      </c>
      <c r="G91">
        <v>0.282886892557144</v>
      </c>
      <c r="Q91">
        <v>88</v>
      </c>
      <c r="R91">
        <f t="shared" si="5"/>
        <v>24.003066091928801</v>
      </c>
      <c r="S91">
        <f t="shared" si="6"/>
        <v>45.965305830080041</v>
      </c>
      <c r="T91">
        <f t="shared" si="7"/>
        <v>86.03543602466695</v>
      </c>
      <c r="U91">
        <f t="shared" si="8"/>
        <v>100.78939117790857</v>
      </c>
      <c r="V91">
        <f t="shared" si="9"/>
        <v>578.78477184023563</v>
      </c>
    </row>
    <row r="92" spans="1:22" x14ac:dyDescent="0.35">
      <c r="A92" t="s">
        <v>97</v>
      </c>
      <c r="B92">
        <v>331.76400756835898</v>
      </c>
      <c r="C92">
        <v>868.12336324098601</v>
      </c>
      <c r="D92">
        <v>26.2215480804443</v>
      </c>
      <c r="E92">
        <v>4496.1501844227296</v>
      </c>
      <c r="F92">
        <v>90.90966796875</v>
      </c>
      <c r="G92">
        <v>0.28843519091606101</v>
      </c>
      <c r="Q92">
        <v>89</v>
      </c>
      <c r="R92">
        <f t="shared" si="5"/>
        <v>24.392376886712004</v>
      </c>
      <c r="S92">
        <f t="shared" si="6"/>
        <v>46.767245479926366</v>
      </c>
      <c r="T92">
        <f t="shared" si="7"/>
        <v>87.22232046707876</v>
      </c>
      <c r="U92">
        <f t="shared" si="8"/>
        <v>101.66269363748137</v>
      </c>
      <c r="V92">
        <f t="shared" si="9"/>
        <v>581.20247778966825</v>
      </c>
    </row>
    <row r="93" spans="1:22" x14ac:dyDescent="0.35">
      <c r="A93" t="s">
        <v>98</v>
      </c>
      <c r="B93">
        <v>335.364013671875</v>
      </c>
      <c r="C93">
        <v>877.67484528147395</v>
      </c>
      <c r="D93">
        <v>26.652000427246101</v>
      </c>
      <c r="E93">
        <v>4569.95889544487</v>
      </c>
      <c r="F93">
        <v>91.909896850585895</v>
      </c>
      <c r="G93">
        <v>0.28997966647148099</v>
      </c>
      <c r="Q93">
        <v>90</v>
      </c>
      <c r="R93">
        <f t="shared" si="5"/>
        <v>24.783564412744628</v>
      </c>
      <c r="S93">
        <f t="shared" si="6"/>
        <v>47.574020371082888</v>
      </c>
      <c r="T93">
        <f t="shared" si="7"/>
        <v>88.412289533485605</v>
      </c>
      <c r="U93">
        <f t="shared" si="8"/>
        <v>102.53403186144001</v>
      </c>
      <c r="V93">
        <f t="shared" si="9"/>
        <v>583.60677392149705</v>
      </c>
    </row>
    <row r="94" spans="1:22" x14ac:dyDescent="0.35">
      <c r="A94" t="s">
        <v>99</v>
      </c>
      <c r="B94">
        <v>338.96398925781301</v>
      </c>
      <c r="C94">
        <v>887.21284908228904</v>
      </c>
      <c r="D94">
        <v>27.097223281860401</v>
      </c>
      <c r="E94">
        <v>4646.3003382086799</v>
      </c>
      <c r="F94">
        <v>92.908714294433594</v>
      </c>
      <c r="G94">
        <v>0.29165425896644598</v>
      </c>
      <c r="Q94">
        <v>91</v>
      </c>
      <c r="R94">
        <f t="shared" si="5"/>
        <v>25.176616713454695</v>
      </c>
      <c r="S94">
        <f t="shared" si="6"/>
        <v>48.385605446030162</v>
      </c>
      <c r="T94">
        <f t="shared" si="7"/>
        <v>89.605316832542556</v>
      </c>
      <c r="U94">
        <f t="shared" si="8"/>
        <v>103.40343202025821</v>
      </c>
      <c r="V94">
        <f t="shared" si="9"/>
        <v>585.99788238541032</v>
      </c>
    </row>
    <row r="95" spans="1:22" x14ac:dyDescent="0.35">
      <c r="A95" t="s">
        <v>100</v>
      </c>
      <c r="B95">
        <v>342.56399536132801</v>
      </c>
      <c r="C95">
        <v>896.76462254417504</v>
      </c>
      <c r="D95">
        <v>26.942874908447301</v>
      </c>
      <c r="E95">
        <v>4619.83447894454</v>
      </c>
      <c r="F95">
        <v>93.908973693847699</v>
      </c>
      <c r="G95">
        <v>0.286904156208038</v>
      </c>
      <c r="Q95">
        <v>92</v>
      </c>
      <c r="R95">
        <f t="shared" si="5"/>
        <v>25.571522039316836</v>
      </c>
      <c r="S95">
        <f t="shared" si="6"/>
        <v>49.201976051862431</v>
      </c>
      <c r="T95">
        <f t="shared" si="7"/>
        <v>90.801376486625216</v>
      </c>
      <c r="U95">
        <f t="shared" si="8"/>
        <v>104.27091965226117</v>
      </c>
      <c r="V95">
        <f t="shared" si="9"/>
        <v>588.37601925648687</v>
      </c>
    </row>
    <row r="96" spans="1:22" x14ac:dyDescent="0.35">
      <c r="A96" t="s">
        <v>101</v>
      </c>
      <c r="B96">
        <v>346.16400146484398</v>
      </c>
      <c r="C96">
        <v>906.32164159122999</v>
      </c>
      <c r="D96">
        <v>26.8842582702637</v>
      </c>
      <c r="E96">
        <v>4609.7836457192898</v>
      </c>
      <c r="F96">
        <v>94.909782409667997</v>
      </c>
      <c r="G96">
        <v>0.28326117992401101</v>
      </c>
      <c r="Q96">
        <v>93</v>
      </c>
      <c r="R96">
        <f t="shared" si="5"/>
        <v>25.968268842049866</v>
      </c>
      <c r="S96">
        <f t="shared" si="6"/>
        <v>50.023107929413975</v>
      </c>
      <c r="T96">
        <f t="shared" si="7"/>
        <v>92.000443116346958</v>
      </c>
      <c r="U96">
        <f t="shared" si="8"/>
        <v>105.13651968559329</v>
      </c>
      <c r="V96">
        <f t="shared" si="9"/>
        <v>590.74139476535902</v>
      </c>
    </row>
    <row r="97" spans="1:22" x14ac:dyDescent="0.35">
      <c r="A97" t="s">
        <v>102</v>
      </c>
      <c r="B97">
        <v>349.76400756835898</v>
      </c>
      <c r="C97">
        <v>915.86095678833794</v>
      </c>
      <c r="D97">
        <v>26.439735412597699</v>
      </c>
      <c r="E97">
        <v>4533.5623435676098</v>
      </c>
      <c r="F97">
        <v>95.908737182617202</v>
      </c>
      <c r="G97">
        <v>0.27567598223686202</v>
      </c>
      <c r="Q97">
        <v>94</v>
      </c>
      <c r="R97">
        <f t="shared" si="5"/>
        <v>26.366845769038001</v>
      </c>
      <c r="S97">
        <f t="shared" si="6"/>
        <v>50.848977202791836</v>
      </c>
      <c r="T97">
        <f t="shared" si="7"/>
        <v>93.202491825704826</v>
      </c>
      <c r="U97">
        <f t="shared" si="8"/>
        <v>106.00025645919564</v>
      </c>
      <c r="V97">
        <f t="shared" si="9"/>
        <v>593.09421351728383</v>
      </c>
    </row>
    <row r="98" spans="1:22" x14ac:dyDescent="0.35">
      <c r="A98" t="s">
        <v>103</v>
      </c>
      <c r="B98">
        <v>353.364013671875</v>
      </c>
      <c r="C98">
        <v>925.41338594836998</v>
      </c>
      <c r="D98">
        <v>27.366518020629901</v>
      </c>
      <c r="E98">
        <v>4692.4757771193999</v>
      </c>
      <c r="F98">
        <v>96.909065246582003</v>
      </c>
      <c r="G98">
        <v>0.28239378333091703</v>
      </c>
      <c r="Q98">
        <v>95</v>
      </c>
      <c r="R98">
        <f t="shared" si="5"/>
        <v>26.767241657964426</v>
      </c>
      <c r="S98">
        <f t="shared" si="6"/>
        <v>51.679560369295842</v>
      </c>
      <c r="T98">
        <f t="shared" si="7"/>
        <v>94.407498187821517</v>
      </c>
      <c r="U98">
        <f t="shared" si="8"/>
        <v>106.86215374284632</v>
      </c>
      <c r="V98">
        <f t="shared" si="9"/>
        <v>595.4346747007628</v>
      </c>
    </row>
    <row r="99" spans="1:22" x14ac:dyDescent="0.35">
      <c r="A99" t="s">
        <v>104</v>
      </c>
      <c r="B99">
        <v>356.96398925781301</v>
      </c>
      <c r="C99">
        <v>934.95911241624003</v>
      </c>
      <c r="D99">
        <v>26.5214653015137</v>
      </c>
      <c r="E99">
        <v>4547.5764200091398</v>
      </c>
      <c r="F99">
        <v>97.90869140625</v>
      </c>
      <c r="G99">
        <v>0.270879566669464</v>
      </c>
      <c r="Q99">
        <v>96</v>
      </c>
      <c r="R99">
        <f t="shared" si="5"/>
        <v>27.169445531647039</v>
      </c>
      <c r="S99">
        <f t="shared" si="6"/>
        <v>52.514834289706656</v>
      </c>
      <c r="T99">
        <f t="shared" si="7"/>
        <v>95.615438231253705</v>
      </c>
      <c r="U99">
        <f t="shared" si="8"/>
        <v>107.72223475631597</v>
      </c>
      <c r="V99">
        <f t="shared" si="9"/>
        <v>597.76297228631665</v>
      </c>
    </row>
    <row r="100" spans="1:22" x14ac:dyDescent="0.35">
      <c r="A100" t="s">
        <v>105</v>
      </c>
      <c r="B100">
        <v>360.56399536132801</v>
      </c>
      <c r="C100">
        <v>944.50673312319998</v>
      </c>
      <c r="D100">
        <v>28.109582901001001</v>
      </c>
      <c r="E100">
        <v>4819.8872245848197</v>
      </c>
      <c r="F100">
        <v>98.908515930175795</v>
      </c>
      <c r="G100">
        <v>0.284197807312012</v>
      </c>
      <c r="Q100">
        <v>97</v>
      </c>
      <c r="R100">
        <f t="shared" si="5"/>
        <v>27.573446593067114</v>
      </c>
      <c r="S100">
        <f t="shared" si="6"/>
        <v>53.354776178926222</v>
      </c>
      <c r="T100">
        <f t="shared" si="7"/>
        <v>96.82628842683917</v>
      </c>
      <c r="U100">
        <f t="shared" si="8"/>
        <v>108.58052218768553</v>
      </c>
      <c r="V100">
        <f t="shared" si="9"/>
        <v>600.07929521597555</v>
      </c>
    </row>
    <row r="101" spans="1:22" x14ac:dyDescent="0.35">
      <c r="A101" t="s">
        <v>106</v>
      </c>
      <c r="B101">
        <v>364.16400146484398</v>
      </c>
      <c r="C101">
        <v>954.04699543985203</v>
      </c>
      <c r="D101">
        <v>28.378704071044901</v>
      </c>
      <c r="E101">
        <v>4866.0328611731502</v>
      </c>
      <c r="F101">
        <v>99.907569885253906</v>
      </c>
      <c r="G101">
        <v>0.28404960036277799</v>
      </c>
      <c r="Q101">
        <v>98</v>
      </c>
      <c r="R101">
        <f t="shared" si="5"/>
        <v>27.979234220580995</v>
      </c>
      <c r="S101">
        <f t="shared" si="6"/>
        <v>54.199363596952757</v>
      </c>
      <c r="T101">
        <f t="shared" si="7"/>
        <v>98.040025675054792</v>
      </c>
      <c r="U101">
        <f t="shared" si="8"/>
        <v>109.43703821087219</v>
      </c>
      <c r="V101">
        <f t="shared" si="9"/>
        <v>602.38382758400962</v>
      </c>
    </row>
    <row r="102" spans="1:22" x14ac:dyDescent="0.35">
      <c r="A102" t="s">
        <v>107</v>
      </c>
      <c r="B102">
        <v>365.22399902343801</v>
      </c>
      <c r="C102">
        <v>954.93634069216102</v>
      </c>
      <c r="D102">
        <v>27.607528686523398</v>
      </c>
      <c r="E102">
        <v>4733.8013537228098</v>
      </c>
      <c r="F102">
        <v>100.000701904297</v>
      </c>
      <c r="G102">
        <v>0.27607333660125699</v>
      </c>
      <c r="Q102">
        <v>99</v>
      </c>
      <c r="R102">
        <f t="shared" si="5"/>
        <v>28.386797963307163</v>
      </c>
      <c r="S102">
        <f t="shared" si="6"/>
        <v>55.04857444017621</v>
      </c>
      <c r="T102">
        <f t="shared" si="7"/>
        <v>99.256627293862238</v>
      </c>
      <c r="U102">
        <f t="shared" si="8"/>
        <v>110.29180450240398</v>
      </c>
      <c r="V102">
        <f t="shared" si="9"/>
        <v>604.67674880939057</v>
      </c>
    </row>
    <row r="103" spans="1:22" x14ac:dyDescent="0.35">
      <c r="A103" t="s">
        <v>108</v>
      </c>
      <c r="B103">
        <v>366.21398925781301</v>
      </c>
      <c r="C103">
        <v>954.92920086790298</v>
      </c>
      <c r="D103">
        <v>26.422256469726602</v>
      </c>
      <c r="E103">
        <v>4530.5653475224999</v>
      </c>
      <c r="F103">
        <v>99.999954223632798</v>
      </c>
      <c r="G103">
        <v>0.264222681522369</v>
      </c>
      <c r="Q103">
        <v>100</v>
      </c>
      <c r="R103">
        <f t="shared" si="5"/>
        <v>28.796127536679897</v>
      </c>
      <c r="S103">
        <f t="shared" si="6"/>
        <v>55.902386932979468</v>
      </c>
      <c r="T103">
        <f t="shared" si="7"/>
        <v>100.47607100701639</v>
      </c>
      <c r="U103">
        <f t="shared" si="8"/>
        <v>111.14484225748444</v>
      </c>
      <c r="V103">
        <f t="shared" si="9"/>
        <v>606.95823380044419</v>
      </c>
    </row>
    <row r="104" spans="1:22" x14ac:dyDescent="0.35">
      <c r="A104" t="s">
        <v>109</v>
      </c>
      <c r="B104">
        <v>367.21398925781301</v>
      </c>
      <c r="C104">
        <v>954.93240650328403</v>
      </c>
      <c r="D104">
        <v>28.486457824706999</v>
      </c>
      <c r="E104">
        <v>4884.5093697309503</v>
      </c>
      <c r="F104">
        <v>100.000289916992</v>
      </c>
      <c r="G104">
        <v>0.28486374020576499</v>
      </c>
    </row>
    <row r="105" spans="1:22" x14ac:dyDescent="0.35">
      <c r="A105" t="s">
        <v>110</v>
      </c>
      <c r="B105">
        <v>368.21398925781301</v>
      </c>
      <c r="C105">
        <v>954.93947347219296</v>
      </c>
      <c r="D105">
        <v>27.7452068328857</v>
      </c>
      <c r="E105">
        <v>4757.4085183441603</v>
      </c>
      <c r="F105">
        <v>100.001029968262</v>
      </c>
      <c r="G105">
        <v>0.27744922041893</v>
      </c>
    </row>
    <row r="106" spans="1:22" x14ac:dyDescent="0.35">
      <c r="A106" t="s">
        <v>111</v>
      </c>
      <c r="B106">
        <v>369.21398925781301</v>
      </c>
      <c r="C106">
        <v>954.91732544592105</v>
      </c>
      <c r="D106">
        <v>28.5226535797119</v>
      </c>
      <c r="E106">
        <v>4890.7157033681897</v>
      </c>
      <c r="F106">
        <v>99.998710632324205</v>
      </c>
      <c r="G106">
        <v>0.28523021936416598</v>
      </c>
    </row>
    <row r="107" spans="1:22" x14ac:dyDescent="0.35">
      <c r="A107" t="s">
        <v>112</v>
      </c>
      <c r="B107">
        <v>370.21398925781301</v>
      </c>
      <c r="C107">
        <v>954.95258743511704</v>
      </c>
      <c r="D107">
        <v>28.424192428588899</v>
      </c>
      <c r="E107">
        <v>4873.8326877355603</v>
      </c>
      <c r="F107">
        <v>100.002403259277</v>
      </c>
      <c r="G107">
        <v>0.284235090017319</v>
      </c>
    </row>
    <row r="108" spans="1:22" x14ac:dyDescent="0.35">
      <c r="A108" t="s">
        <v>113</v>
      </c>
      <c r="B108">
        <v>371.21398925781301</v>
      </c>
      <c r="C108">
        <v>954.91863684221403</v>
      </c>
      <c r="D108">
        <v>27.374597549438501</v>
      </c>
      <c r="E108">
        <v>4693.8611194491396</v>
      </c>
      <c r="F108">
        <v>99.998847961425795</v>
      </c>
      <c r="G108">
        <v>0.27374914288520802</v>
      </c>
    </row>
    <row r="109" spans="1:22" x14ac:dyDescent="0.35">
      <c r="A109" t="s">
        <v>114</v>
      </c>
      <c r="B109">
        <v>372.21398925781301</v>
      </c>
      <c r="C109">
        <v>954.93379075492601</v>
      </c>
      <c r="D109">
        <v>27.707561492919901</v>
      </c>
      <c r="E109">
        <v>4750.9535215795004</v>
      </c>
      <c r="F109">
        <v>100.000434875488</v>
      </c>
      <c r="G109">
        <v>0.27707439661026001</v>
      </c>
    </row>
    <row r="110" spans="1:22" x14ac:dyDescent="0.35">
      <c r="A110" t="s">
        <v>115</v>
      </c>
      <c r="B110">
        <v>373.21398925781301</v>
      </c>
      <c r="C110">
        <v>954.93269792468197</v>
      </c>
      <c r="D110">
        <v>25.566276550293001</v>
      </c>
      <c r="E110">
        <v>4383.7921693921098</v>
      </c>
      <c r="F110">
        <v>100.00032043457</v>
      </c>
      <c r="G110">
        <v>0.25566193461418202</v>
      </c>
    </row>
    <row r="111" spans="1:22" x14ac:dyDescent="0.35">
      <c r="A111" t="s">
        <v>116</v>
      </c>
      <c r="B111">
        <v>374.21398925781301</v>
      </c>
      <c r="C111">
        <v>954.92096821339999</v>
      </c>
      <c r="D111">
        <v>27.376031875610401</v>
      </c>
      <c r="E111">
        <v>4694.1069886088399</v>
      </c>
      <c r="F111">
        <v>99.999092102050795</v>
      </c>
      <c r="G111">
        <v>0.27376279234886203</v>
      </c>
    </row>
    <row r="112" spans="1:22" x14ac:dyDescent="0.35">
      <c r="A112" t="s">
        <v>117</v>
      </c>
      <c r="B112">
        <v>375.21398925781301</v>
      </c>
      <c r="C112">
        <v>954.93743352240494</v>
      </c>
      <c r="D112">
        <v>28.061559677123999</v>
      </c>
      <c r="E112">
        <v>4811.6529360413597</v>
      </c>
      <c r="F112">
        <v>100.000816345215</v>
      </c>
      <c r="G112">
        <v>0.280613303184509</v>
      </c>
    </row>
    <row r="113" spans="1:7" x14ac:dyDescent="0.35">
      <c r="A113" t="s">
        <v>118</v>
      </c>
      <c r="B113">
        <v>376.21398925781301</v>
      </c>
      <c r="C113">
        <v>954.93014798744696</v>
      </c>
      <c r="D113">
        <v>26.9082221984863</v>
      </c>
      <c r="E113">
        <v>4613.8926409184896</v>
      </c>
      <c r="F113">
        <v>100.000053405762</v>
      </c>
      <c r="G113">
        <v>0.26908206939697299</v>
      </c>
    </row>
    <row r="114" spans="1:7" x14ac:dyDescent="0.35">
      <c r="A114" t="s">
        <v>119</v>
      </c>
      <c r="B114">
        <v>377.21398925781301</v>
      </c>
      <c r="C114">
        <v>954.93007513209704</v>
      </c>
      <c r="D114">
        <v>27.598165512085</v>
      </c>
      <c r="E114">
        <v>4732.19575360417</v>
      </c>
      <c r="F114">
        <v>100.000045776367</v>
      </c>
      <c r="G114">
        <v>0.275981515645981</v>
      </c>
    </row>
    <row r="115" spans="1:7" x14ac:dyDescent="0.35">
      <c r="A115" t="s">
        <v>120</v>
      </c>
      <c r="B115">
        <v>378.21398925781301</v>
      </c>
      <c r="C115">
        <v>954.92643236461799</v>
      </c>
      <c r="D115">
        <v>26.04518699646</v>
      </c>
      <c r="E115">
        <v>4465.9101404249705</v>
      </c>
      <c r="F115">
        <v>99.999664306640597</v>
      </c>
      <c r="G115">
        <v>0.26045274734497098</v>
      </c>
    </row>
    <row r="116" spans="1:7" x14ac:dyDescent="0.35">
      <c r="A116" t="s">
        <v>121</v>
      </c>
      <c r="B116">
        <v>379.21398925781301</v>
      </c>
      <c r="C116">
        <v>954.92890944650401</v>
      </c>
      <c r="D116">
        <v>27.427614212036101</v>
      </c>
      <c r="E116">
        <v>4702.9517590999603</v>
      </c>
      <c r="F116">
        <v>99.999923706054702</v>
      </c>
      <c r="G116">
        <v>0.27427634596824602</v>
      </c>
    </row>
    <row r="117" spans="1:7" x14ac:dyDescent="0.35">
      <c r="A117" t="s">
        <v>122</v>
      </c>
      <c r="B117">
        <v>380.21398925781301</v>
      </c>
      <c r="C117">
        <v>954.91441123193795</v>
      </c>
      <c r="D117">
        <v>27.976747512817401</v>
      </c>
      <c r="E117">
        <v>4797.1103340387299</v>
      </c>
      <c r="F117">
        <v>99.998405456542997</v>
      </c>
      <c r="G117">
        <v>0.27977192401885997</v>
      </c>
    </row>
    <row r="118" spans="1:7" x14ac:dyDescent="0.35">
      <c r="A118" t="s">
        <v>123</v>
      </c>
      <c r="B118">
        <v>381.21398925781301</v>
      </c>
      <c r="C118">
        <v>954.92111392409902</v>
      </c>
      <c r="D118">
        <v>27.711931228637699</v>
      </c>
      <c r="E118">
        <v>4751.7027705907803</v>
      </c>
      <c r="F118">
        <v>99.999107360839801</v>
      </c>
      <c r="G118">
        <v>0.277121782302856</v>
      </c>
    </row>
    <row r="119" spans="1:7" x14ac:dyDescent="0.35">
      <c r="A119" t="s">
        <v>124</v>
      </c>
      <c r="B119">
        <v>382.21398925781301</v>
      </c>
      <c r="C119">
        <v>954.93910919544498</v>
      </c>
      <c r="D119">
        <v>30.110395431518601</v>
      </c>
      <c r="E119">
        <v>5162.9622466862202</v>
      </c>
      <c r="F119">
        <v>100.00099182128901</v>
      </c>
      <c r="G119">
        <v>0.30110096931457497</v>
      </c>
    </row>
    <row r="120" spans="1:7" x14ac:dyDescent="0.35">
      <c r="A120" t="s">
        <v>125</v>
      </c>
      <c r="B120">
        <v>383.21398925781301</v>
      </c>
      <c r="C120">
        <v>954.92133249014796</v>
      </c>
      <c r="D120">
        <v>27.908531188964801</v>
      </c>
      <c r="E120">
        <v>4785.4133881628504</v>
      </c>
      <c r="F120">
        <v>99.999130249023395</v>
      </c>
      <c r="G120">
        <v>0.27908775210380599</v>
      </c>
    </row>
    <row r="121" spans="1:7" x14ac:dyDescent="0.35">
      <c r="A121" t="s">
        <v>126</v>
      </c>
      <c r="B121">
        <v>384.21398925781301</v>
      </c>
      <c r="C121">
        <v>954.92584952182199</v>
      </c>
      <c r="D121">
        <v>27.419317245483398</v>
      </c>
      <c r="E121">
        <v>4701.5291638672397</v>
      </c>
      <c r="F121">
        <v>99.999603271484403</v>
      </c>
      <c r="G121">
        <v>0.27419427037239102</v>
      </c>
    </row>
    <row r="122" spans="1:7" x14ac:dyDescent="0.35">
      <c r="A122" t="s">
        <v>127</v>
      </c>
      <c r="B122">
        <v>385.21398925781301</v>
      </c>
      <c r="C122">
        <v>954.92257103109102</v>
      </c>
      <c r="D122">
        <v>27.510105133056602</v>
      </c>
      <c r="E122">
        <v>4717.0962207019302</v>
      </c>
      <c r="F122">
        <v>99.999259948730497</v>
      </c>
      <c r="G122">
        <v>0.27510309219360402</v>
      </c>
    </row>
    <row r="123" spans="1:7" x14ac:dyDescent="0.35">
      <c r="A123" t="s">
        <v>128</v>
      </c>
      <c r="B123">
        <v>386.21398925781301</v>
      </c>
      <c r="C123">
        <v>954.93517500656799</v>
      </c>
      <c r="D123">
        <v>30.119001388549801</v>
      </c>
      <c r="E123">
        <v>5164.4379273057002</v>
      </c>
      <c r="F123">
        <v>100.00057983398401</v>
      </c>
      <c r="G123">
        <v>0.30118826031684898</v>
      </c>
    </row>
    <row r="124" spans="1:7" x14ac:dyDescent="0.35">
      <c r="A124" t="s">
        <v>129</v>
      </c>
      <c r="B124">
        <v>387.21398925781301</v>
      </c>
      <c r="C124">
        <v>954.93000227674804</v>
      </c>
      <c r="D124">
        <v>27.4144191741943</v>
      </c>
      <c r="E124">
        <v>4700.6891109049302</v>
      </c>
      <c r="F124">
        <v>100.000038146973</v>
      </c>
      <c r="G124">
        <v>0.27414408326148998</v>
      </c>
    </row>
    <row r="125" spans="1:7" x14ac:dyDescent="0.35">
      <c r="A125" t="s">
        <v>130</v>
      </c>
      <c r="B125">
        <v>388.21398925781301</v>
      </c>
      <c r="C125">
        <v>954.92140534549799</v>
      </c>
      <c r="D125">
        <v>27.693935394287099</v>
      </c>
      <c r="E125">
        <v>4748.6172989010802</v>
      </c>
      <c r="F125">
        <v>99.999137878417997</v>
      </c>
      <c r="G125">
        <v>0.27694174647331199</v>
      </c>
    </row>
    <row r="126" spans="1:7" x14ac:dyDescent="0.35">
      <c r="A126" t="s">
        <v>131</v>
      </c>
      <c r="B126">
        <v>389.21398925781301</v>
      </c>
      <c r="C126">
        <v>954.91827256546605</v>
      </c>
      <c r="D126">
        <v>26.831138610839801</v>
      </c>
      <c r="E126">
        <v>4600.6753109395504</v>
      </c>
      <c r="F126">
        <v>99.998809814453097</v>
      </c>
      <c r="G126">
        <v>0.26831457018852201</v>
      </c>
    </row>
    <row r="127" spans="1:7" x14ac:dyDescent="0.35">
      <c r="A127" t="s">
        <v>132</v>
      </c>
      <c r="B127">
        <v>390.21398925781301</v>
      </c>
      <c r="C127">
        <v>954.92650521996802</v>
      </c>
      <c r="D127">
        <v>28.3136596679688</v>
      </c>
      <c r="E127">
        <v>4854.8798076808498</v>
      </c>
      <c r="F127">
        <v>99.999671936035199</v>
      </c>
      <c r="G127">
        <v>0.28313753008842502</v>
      </c>
    </row>
    <row r="128" spans="1:7" x14ac:dyDescent="0.35">
      <c r="A128" t="s">
        <v>133</v>
      </c>
      <c r="B128">
        <v>391.21398925781301</v>
      </c>
      <c r="C128">
        <v>954.92723377346397</v>
      </c>
      <c r="D128">
        <v>26.852308273315401</v>
      </c>
      <c r="E128">
        <v>4604.3051406741097</v>
      </c>
      <c r="F128">
        <v>99.999748229980497</v>
      </c>
      <c r="G128">
        <v>0.26852375268936202</v>
      </c>
    </row>
    <row r="129" spans="1:7" x14ac:dyDescent="0.35">
      <c r="A129" t="s">
        <v>134</v>
      </c>
      <c r="B129">
        <v>392.21398925781301</v>
      </c>
      <c r="C129">
        <v>954.91965681710803</v>
      </c>
      <c r="D129">
        <v>27.4177055358887</v>
      </c>
      <c r="E129">
        <v>4701.2525610625698</v>
      </c>
      <c r="F129">
        <v>99.998954772949205</v>
      </c>
      <c r="G129">
        <v>0.27417993545532199</v>
      </c>
    </row>
    <row r="130" spans="1:7" x14ac:dyDescent="0.35">
      <c r="A130" t="s">
        <v>135</v>
      </c>
      <c r="B130">
        <v>393.21398925781301</v>
      </c>
      <c r="C130">
        <v>954.92767090556094</v>
      </c>
      <c r="D130">
        <v>28.404182434081999</v>
      </c>
      <c r="E130">
        <v>4870.4016953706696</v>
      </c>
      <c r="F130">
        <v>99.999794006347699</v>
      </c>
      <c r="G130">
        <v>0.284042418003082</v>
      </c>
    </row>
    <row r="131" spans="1:7" x14ac:dyDescent="0.35">
      <c r="A131" t="s">
        <v>136</v>
      </c>
      <c r="B131">
        <v>394.21398925781301</v>
      </c>
      <c r="C131">
        <v>954.93204222653605</v>
      </c>
      <c r="D131">
        <v>29.773178100585898</v>
      </c>
      <c r="E131">
        <v>5105.1401533186399</v>
      </c>
      <c r="F131">
        <v>100.00025177002</v>
      </c>
      <c r="G131">
        <v>0.29773104190826399</v>
      </c>
    </row>
  </sheetData>
  <mergeCells count="2">
    <mergeCell ref="I17:N17"/>
    <mergeCell ref="M18:N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1"/>
  <sheetViews>
    <sheetView topLeftCell="A79" workbookViewId="0">
      <selection activeCell="I2" sqref="I2"/>
    </sheetView>
  </sheetViews>
  <sheetFormatPr defaultRowHeight="14.5" x14ac:dyDescent="0.35"/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 x14ac:dyDescent="0.35">
      <c r="A2" t="s">
        <v>137</v>
      </c>
      <c r="B2">
        <v>411.75799560546898</v>
      </c>
      <c r="C2">
        <v>946.07749446011996</v>
      </c>
      <c r="D2">
        <v>51.970920562744098</v>
      </c>
      <c r="E2">
        <v>8911.3377034664209</v>
      </c>
      <c r="F2">
        <v>99.073005676269503</v>
      </c>
      <c r="G2">
        <v>0.52457195520401001</v>
      </c>
      <c r="I2" s="1"/>
    </row>
    <row r="3" spans="1:9" x14ac:dyDescent="0.35">
      <c r="A3" t="s">
        <v>138</v>
      </c>
      <c r="B3">
        <v>415.35800170898398</v>
      </c>
      <c r="C3">
        <v>936.540073502101</v>
      </c>
      <c r="D3">
        <v>49.300949096679702</v>
      </c>
      <c r="E3">
        <v>8453.5237401723898</v>
      </c>
      <c r="F3">
        <v>98.074249267578097</v>
      </c>
      <c r="G3">
        <v>0.50269007682800304</v>
      </c>
    </row>
    <row r="4" spans="1:9" x14ac:dyDescent="0.35">
      <c r="A4" t="s">
        <v>139</v>
      </c>
      <c r="B4">
        <v>418.9580078125</v>
      </c>
      <c r="C4">
        <v>926.98720720997198</v>
      </c>
      <c r="D4">
        <v>50.741020202636697</v>
      </c>
      <c r="E4">
        <v>8700.4490196704901</v>
      </c>
      <c r="F4">
        <v>97.073875427246094</v>
      </c>
      <c r="G4">
        <v>0.52270519733428999</v>
      </c>
    </row>
    <row r="5" spans="1:9" x14ac:dyDescent="0.35">
      <c r="A5" t="s">
        <v>140</v>
      </c>
      <c r="B5">
        <v>422.55801391601602</v>
      </c>
      <c r="C5">
        <v>917.45328330873303</v>
      </c>
      <c r="D5">
        <v>49.454181671142599</v>
      </c>
      <c r="E5">
        <v>8479.7982126474399</v>
      </c>
      <c r="F5">
        <v>96.075485229492202</v>
      </c>
      <c r="G5">
        <v>0.51474297046661399</v>
      </c>
    </row>
    <row r="6" spans="1:9" x14ac:dyDescent="0.35">
      <c r="A6" t="s">
        <v>141</v>
      </c>
      <c r="B6">
        <v>426.15798950195301</v>
      </c>
      <c r="C6">
        <v>907.90493404827805</v>
      </c>
      <c r="D6">
        <v>52.120384216308601</v>
      </c>
      <c r="E6">
        <v>8936.9658380746805</v>
      </c>
      <c r="F6">
        <v>95.075584411621094</v>
      </c>
      <c r="G6">
        <v>0.54819947481155396</v>
      </c>
    </row>
    <row r="7" spans="1:9" x14ac:dyDescent="0.35">
      <c r="A7" t="s">
        <v>142</v>
      </c>
      <c r="B7">
        <v>429.75799560546898</v>
      </c>
      <c r="C7">
        <v>898.35534624687898</v>
      </c>
      <c r="D7">
        <v>47.670013427734403</v>
      </c>
      <c r="E7">
        <v>8173.8708540797197</v>
      </c>
      <c r="F7">
        <v>94.075553894042997</v>
      </c>
      <c r="G7">
        <v>0.50672054290771495</v>
      </c>
    </row>
    <row r="8" spans="1:9" x14ac:dyDescent="0.35">
      <c r="A8" t="s">
        <v>143</v>
      </c>
      <c r="B8">
        <v>433.35800170898398</v>
      </c>
      <c r="C8">
        <v>888.81267970369095</v>
      </c>
      <c r="D8">
        <v>47.586967468261697</v>
      </c>
      <c r="E8">
        <v>8159.63093191385</v>
      </c>
      <c r="F8">
        <v>93.076248168945298</v>
      </c>
      <c r="G8">
        <v>0.51126867532730103</v>
      </c>
    </row>
    <row r="9" spans="1:9" x14ac:dyDescent="0.35">
      <c r="A9" t="s">
        <v>144</v>
      </c>
      <c r="B9">
        <v>436.9580078125</v>
      </c>
      <c r="C9">
        <v>879.251799323108</v>
      </c>
      <c r="D9">
        <v>48.501968383789098</v>
      </c>
      <c r="E9">
        <v>8316.5243268013</v>
      </c>
      <c r="F9">
        <v>92.075035095214801</v>
      </c>
      <c r="G9">
        <v>0.52676570415496804</v>
      </c>
    </row>
    <row r="10" spans="1:9" x14ac:dyDescent="0.35">
      <c r="A10" t="s">
        <v>145</v>
      </c>
      <c r="B10">
        <v>440.55801391601602</v>
      </c>
      <c r="C10">
        <v>869.704907169644</v>
      </c>
      <c r="D10">
        <v>47.343666076660199</v>
      </c>
      <c r="E10">
        <v>8117.9123371839496</v>
      </c>
      <c r="F10">
        <v>91.075286865234403</v>
      </c>
      <c r="G10">
        <v>0.51982998847961404</v>
      </c>
    </row>
    <row r="11" spans="1:9" x14ac:dyDescent="0.35">
      <c r="A11" t="s">
        <v>146</v>
      </c>
      <c r="B11">
        <v>444.15798950195301</v>
      </c>
      <c r="C11">
        <v>860.15641219848999</v>
      </c>
      <c r="D11">
        <v>46.304542541503899</v>
      </c>
      <c r="E11">
        <v>7939.7363588213902</v>
      </c>
      <c r="F11">
        <v>90.075370788574205</v>
      </c>
      <c r="G11">
        <v>0.51406443119049094</v>
      </c>
    </row>
    <row r="12" spans="1:9" x14ac:dyDescent="0.35">
      <c r="A12" t="s">
        <v>147</v>
      </c>
      <c r="B12">
        <v>447.75799560546898</v>
      </c>
      <c r="C12">
        <v>850.61585846043897</v>
      </c>
      <c r="D12">
        <v>45.112186431884801</v>
      </c>
      <c r="E12">
        <v>7735.2854423224899</v>
      </c>
      <c r="F12">
        <v>89.076286315917997</v>
      </c>
      <c r="G12">
        <v>0.50644439458847001</v>
      </c>
    </row>
    <row r="13" spans="1:9" x14ac:dyDescent="0.35">
      <c r="A13" t="s">
        <v>148</v>
      </c>
      <c r="B13">
        <v>451.35800170898398</v>
      </c>
      <c r="C13">
        <v>841.06503211809797</v>
      </c>
      <c r="D13">
        <v>45.938194274902301</v>
      </c>
      <c r="E13">
        <v>7876.9195824861499</v>
      </c>
      <c r="F13">
        <v>88.076126098632798</v>
      </c>
      <c r="G13">
        <v>0.52157372236251798</v>
      </c>
    </row>
    <row r="14" spans="1:9" x14ac:dyDescent="0.35">
      <c r="A14" t="s">
        <v>149</v>
      </c>
      <c r="B14">
        <v>454.9580078125</v>
      </c>
      <c r="C14">
        <v>831.51792139858503</v>
      </c>
      <c r="D14">
        <v>45.431430816650398</v>
      </c>
      <c r="E14">
        <v>7790.0257892906702</v>
      </c>
      <c r="F14">
        <v>87.076354980468807</v>
      </c>
      <c r="G14">
        <v>0.521742463111877</v>
      </c>
    </row>
    <row r="15" spans="1:9" x14ac:dyDescent="0.35">
      <c r="A15" t="s">
        <v>150</v>
      </c>
      <c r="B15">
        <v>458.55801391601602</v>
      </c>
      <c r="C15">
        <v>821.97540056609603</v>
      </c>
      <c r="D15">
        <v>46.001701354980497</v>
      </c>
      <c r="E15">
        <v>7887.8086060285596</v>
      </c>
      <c r="F15">
        <v>86.077064514160199</v>
      </c>
      <c r="G15">
        <v>0.53442460298538197</v>
      </c>
    </row>
    <row r="16" spans="1:9" x14ac:dyDescent="0.35">
      <c r="A16" t="s">
        <v>151</v>
      </c>
      <c r="B16">
        <v>462.15798950195301</v>
      </c>
      <c r="C16">
        <v>812.42377281490997</v>
      </c>
      <c r="D16">
        <v>42.567165374755902</v>
      </c>
      <c r="E16">
        <v>7298.8965548574897</v>
      </c>
      <c r="F16">
        <v>85.076820373535199</v>
      </c>
      <c r="G16">
        <v>0.50033801794052102</v>
      </c>
    </row>
    <row r="17" spans="1:7" x14ac:dyDescent="0.35">
      <c r="A17" t="s">
        <v>152</v>
      </c>
      <c r="B17">
        <v>465.75799560546898</v>
      </c>
      <c r="C17">
        <v>802.88875608342698</v>
      </c>
      <c r="D17">
        <v>42.409656524658203</v>
      </c>
      <c r="E17">
        <v>7271.88913151622</v>
      </c>
      <c r="F17">
        <v>84.078315734863295</v>
      </c>
      <c r="G17">
        <v>0.50440657138824496</v>
      </c>
    </row>
    <row r="18" spans="1:7" x14ac:dyDescent="0.35">
      <c r="A18" t="s">
        <v>153</v>
      </c>
      <c r="B18">
        <v>469.35800170898398</v>
      </c>
      <c r="C18">
        <v>793.33443268430597</v>
      </c>
      <c r="D18">
        <v>43.468265533447301</v>
      </c>
      <c r="E18">
        <v>7453.4062296152097</v>
      </c>
      <c r="F18">
        <v>83.077789306640597</v>
      </c>
      <c r="G18">
        <v>0.52322363853454601</v>
      </c>
    </row>
    <row r="19" spans="1:7" x14ac:dyDescent="0.35">
      <c r="A19" t="s">
        <v>154</v>
      </c>
      <c r="B19">
        <v>472.9580078125</v>
      </c>
      <c r="C19">
        <v>783.79832312257997</v>
      </c>
      <c r="D19">
        <v>41.626632690429702</v>
      </c>
      <c r="E19">
        <v>7137.6254782080696</v>
      </c>
      <c r="F19">
        <v>82.079170227050795</v>
      </c>
      <c r="G19">
        <v>0.507152199745178</v>
      </c>
    </row>
    <row r="20" spans="1:7" x14ac:dyDescent="0.35">
      <c r="A20" t="s">
        <v>155</v>
      </c>
      <c r="B20">
        <v>476.55801391601602</v>
      </c>
      <c r="C20">
        <v>774.24348973601195</v>
      </c>
      <c r="D20">
        <v>41.7685737609863</v>
      </c>
      <c r="E20">
        <v>7161.9641967117796</v>
      </c>
      <c r="F20">
        <v>81.078590393066406</v>
      </c>
      <c r="G20">
        <v>0.515161573886871</v>
      </c>
    </row>
    <row r="21" spans="1:7" x14ac:dyDescent="0.35">
      <c r="A21" t="s">
        <v>156</v>
      </c>
      <c r="B21">
        <v>480.15798950195301</v>
      </c>
      <c r="C21">
        <v>764.69259053832104</v>
      </c>
      <c r="D21">
        <v>40.324615478515597</v>
      </c>
      <c r="E21">
        <v>6914.37162458897</v>
      </c>
      <c r="F21">
        <v>80.078422546386705</v>
      </c>
      <c r="G21">
        <v>0.50356405973434404</v>
      </c>
    </row>
    <row r="22" spans="1:7" x14ac:dyDescent="0.35">
      <c r="A22" t="s">
        <v>157</v>
      </c>
      <c r="B22">
        <v>483.75799560546898</v>
      </c>
      <c r="C22">
        <v>755.14314844762202</v>
      </c>
      <c r="D22">
        <v>40.606414794921903</v>
      </c>
      <c r="E22">
        <v>6962.6909680664503</v>
      </c>
      <c r="F22">
        <v>79.078407287597699</v>
      </c>
      <c r="G22">
        <v>0.51349562406539895</v>
      </c>
    </row>
    <row r="23" spans="1:7" x14ac:dyDescent="0.35">
      <c r="A23" t="s">
        <v>158</v>
      </c>
      <c r="B23">
        <v>487.35800170898398</v>
      </c>
      <c r="C23">
        <v>745.602011866775</v>
      </c>
      <c r="D23">
        <v>40.517612457275398</v>
      </c>
      <c r="E23">
        <v>6947.46430963278</v>
      </c>
      <c r="F23">
        <v>78.079261779785199</v>
      </c>
      <c r="G23">
        <v>0.518929243087769</v>
      </c>
    </row>
    <row r="24" spans="1:7" x14ac:dyDescent="0.35">
      <c r="A24" t="s">
        <v>159</v>
      </c>
      <c r="B24">
        <v>490.9580078125</v>
      </c>
      <c r="C24">
        <v>736.05533827935994</v>
      </c>
      <c r="D24">
        <v>40.021793365478501</v>
      </c>
      <c r="E24">
        <v>6862.4475970864296</v>
      </c>
      <c r="F24">
        <v>77.079536437988295</v>
      </c>
      <c r="G24">
        <v>0.51922720670700095</v>
      </c>
    </row>
    <row r="25" spans="1:7" x14ac:dyDescent="0.35">
      <c r="A25" t="s">
        <v>160</v>
      </c>
      <c r="B25">
        <v>494.55801391601602</v>
      </c>
      <c r="C25">
        <v>726.50465764771798</v>
      </c>
      <c r="D25">
        <v>40.298023223877003</v>
      </c>
      <c r="E25">
        <v>6909.8118692636499</v>
      </c>
      <c r="F25">
        <v>76.079391479492202</v>
      </c>
      <c r="G25">
        <v>0.52968382835388195</v>
      </c>
    </row>
    <row r="26" spans="1:7" x14ac:dyDescent="0.35">
      <c r="A26" t="s">
        <v>161</v>
      </c>
      <c r="B26">
        <v>498.15798950195301</v>
      </c>
      <c r="C26">
        <v>716.96665384690198</v>
      </c>
      <c r="D26">
        <v>37.9273681640625</v>
      </c>
      <c r="E26">
        <v>6503.3212304115305</v>
      </c>
      <c r="F26">
        <v>75.080574035644503</v>
      </c>
      <c r="G26">
        <v>0.50515556335449197</v>
      </c>
    </row>
    <row r="27" spans="1:7" x14ac:dyDescent="0.35">
      <c r="A27" t="s">
        <v>162</v>
      </c>
      <c r="B27">
        <v>501.75799560546898</v>
      </c>
      <c r="C27">
        <v>707.41356898872402</v>
      </c>
      <c r="D27">
        <v>36.093185424804702</v>
      </c>
      <c r="E27">
        <v>6188.81778791547</v>
      </c>
      <c r="F27">
        <v>74.080177307128906</v>
      </c>
      <c r="G27">
        <v>0.48721787333488498</v>
      </c>
    </row>
    <row r="28" spans="1:7" x14ac:dyDescent="0.35">
      <c r="A28" t="s">
        <v>163</v>
      </c>
      <c r="B28">
        <v>505.35800170898398</v>
      </c>
      <c r="C28">
        <v>697.86908106179601</v>
      </c>
      <c r="D28">
        <v>36.382980346679702</v>
      </c>
      <c r="E28">
        <v>6238.5085038840798</v>
      </c>
      <c r="F28">
        <v>73.080680847167997</v>
      </c>
      <c r="G28">
        <v>0.49784675240516701</v>
      </c>
    </row>
    <row r="29" spans="1:7" x14ac:dyDescent="0.35">
      <c r="A29" t="s">
        <v>164</v>
      </c>
      <c r="B29">
        <v>508.9580078125</v>
      </c>
      <c r="C29">
        <v>688.32007610319499</v>
      </c>
      <c r="D29">
        <v>37.9880981445313</v>
      </c>
      <c r="E29">
        <v>6513.7343481183098</v>
      </c>
      <c r="F29">
        <v>72.080711364746094</v>
      </c>
      <c r="G29">
        <v>0.52702170610427901</v>
      </c>
    </row>
    <row r="30" spans="1:7" x14ac:dyDescent="0.35">
      <c r="A30" t="s">
        <v>165</v>
      </c>
      <c r="B30">
        <v>512.55798339843795</v>
      </c>
      <c r="C30">
        <v>678.77682671721004</v>
      </c>
      <c r="D30">
        <v>36.657871246337898</v>
      </c>
      <c r="E30">
        <v>6285.6432050466501</v>
      </c>
      <c r="F30">
        <v>71.081344604492202</v>
      </c>
      <c r="G30">
        <v>0.51571720838546797</v>
      </c>
    </row>
    <row r="31" spans="1:7" x14ac:dyDescent="0.35">
      <c r="A31" t="s">
        <v>166</v>
      </c>
      <c r="B31">
        <v>516.15802001953102</v>
      </c>
      <c r="C31">
        <v>669.23241164563103</v>
      </c>
      <c r="D31">
        <v>34.133884429931598</v>
      </c>
      <c r="E31">
        <v>5852.8608642518502</v>
      </c>
      <c r="F31">
        <v>70.081855773925795</v>
      </c>
      <c r="G31">
        <v>0.48705735802650502</v>
      </c>
    </row>
    <row r="32" spans="1:7" x14ac:dyDescent="0.35">
      <c r="A32" t="s">
        <v>167</v>
      </c>
      <c r="B32">
        <v>519.75799560546898</v>
      </c>
      <c r="C32">
        <v>659.68209529073704</v>
      </c>
      <c r="D32">
        <v>34.826564788818402</v>
      </c>
      <c r="E32">
        <v>5971.6333635151404</v>
      </c>
      <c r="F32">
        <v>69.081748962402301</v>
      </c>
      <c r="G32">
        <v>0.50413554906845104</v>
      </c>
    </row>
    <row r="33" spans="1:7" x14ac:dyDescent="0.35">
      <c r="A33" t="s">
        <v>168</v>
      </c>
      <c r="B33">
        <v>523.35797119140602</v>
      </c>
      <c r="C33">
        <v>650.129593275356</v>
      </c>
      <c r="D33">
        <v>31.941980361938501</v>
      </c>
      <c r="E33">
        <v>5477.0200513303298</v>
      </c>
      <c r="F33">
        <v>68.081413269042997</v>
      </c>
      <c r="G33">
        <v>0.46917328238487199</v>
      </c>
    </row>
    <row r="34" spans="1:7" x14ac:dyDescent="0.35">
      <c r="A34" t="s">
        <v>169</v>
      </c>
      <c r="B34">
        <v>526.9580078125</v>
      </c>
      <c r="C34">
        <v>640.58656245541999</v>
      </c>
      <c r="D34">
        <v>31.460830688476602</v>
      </c>
      <c r="E34">
        <v>5394.5183753967303</v>
      </c>
      <c r="F34">
        <v>67.082069396972699</v>
      </c>
      <c r="G34">
        <v>0.46899017691612199</v>
      </c>
    </row>
    <row r="35" spans="1:7" x14ac:dyDescent="0.35">
      <c r="A35" t="s">
        <v>170</v>
      </c>
      <c r="B35">
        <v>530.55798339843795</v>
      </c>
      <c r="C35">
        <v>631.04812152250702</v>
      </c>
      <c r="D35">
        <v>32.0529174804688</v>
      </c>
      <c r="E35">
        <v>5496.04184925556</v>
      </c>
      <c r="F35">
        <v>66.083206176757798</v>
      </c>
      <c r="G35">
        <v>0.48503878712654103</v>
      </c>
    </row>
    <row r="36" spans="1:7" x14ac:dyDescent="0.35">
      <c r="A36" t="s">
        <v>171</v>
      </c>
      <c r="B36">
        <v>534.15802001953102</v>
      </c>
      <c r="C36">
        <v>621.48214126745302</v>
      </c>
      <c r="D36">
        <v>31.1113395690918</v>
      </c>
      <c r="E36">
        <v>5334.5919586718101</v>
      </c>
      <c r="F36">
        <v>65.081459045410199</v>
      </c>
      <c r="G36">
        <v>0.47803691029548601</v>
      </c>
    </row>
    <row r="37" spans="1:7" x14ac:dyDescent="0.35">
      <c r="A37" t="s">
        <v>172</v>
      </c>
      <c r="B37">
        <v>537.75799560546898</v>
      </c>
      <c r="C37">
        <v>611.94610456107705</v>
      </c>
      <c r="D37">
        <v>30.194322586059599</v>
      </c>
      <c r="E37">
        <v>5177.3530431091804</v>
      </c>
      <c r="F37">
        <v>64.082847595214801</v>
      </c>
      <c r="G37">
        <v>0.47117635607719399</v>
      </c>
    </row>
    <row r="38" spans="1:7" x14ac:dyDescent="0.35">
      <c r="A38" t="s">
        <v>173</v>
      </c>
      <c r="B38">
        <v>541.35797119140602</v>
      </c>
      <c r="C38">
        <v>602.37808435623504</v>
      </c>
      <c r="D38">
        <v>33.447177886962898</v>
      </c>
      <c r="E38">
        <v>5735.1128198206397</v>
      </c>
      <c r="F38">
        <v>63.080886840820298</v>
      </c>
      <c r="G38">
        <v>0.53022682666778598</v>
      </c>
    </row>
    <row r="39" spans="1:7" x14ac:dyDescent="0.35">
      <c r="A39" t="s">
        <v>174</v>
      </c>
      <c r="B39">
        <v>544.9580078125</v>
      </c>
      <c r="C39">
        <v>592.84233907125702</v>
      </c>
      <c r="D39">
        <v>29.6286296844482</v>
      </c>
      <c r="E39">
        <v>5080.3548656404</v>
      </c>
      <c r="F39">
        <v>62.082305908203097</v>
      </c>
      <c r="G39">
        <v>0.47724756598472601</v>
      </c>
    </row>
    <row r="40" spans="1:7" x14ac:dyDescent="0.35">
      <c r="A40" t="s">
        <v>175</v>
      </c>
      <c r="B40">
        <v>548.56701660156295</v>
      </c>
      <c r="C40">
        <v>583.27512027525995</v>
      </c>
      <c r="D40">
        <v>28.208908081054702</v>
      </c>
      <c r="E40">
        <v>4836.9183205068102</v>
      </c>
      <c r="F40">
        <v>61.080429077148402</v>
      </c>
      <c r="G40">
        <v>0.461832195520401</v>
      </c>
    </row>
    <row r="41" spans="1:7" x14ac:dyDescent="0.35">
      <c r="A41" t="s">
        <v>176</v>
      </c>
      <c r="B41">
        <v>552.1669921875</v>
      </c>
      <c r="C41">
        <v>573.72928452436497</v>
      </c>
      <c r="D41">
        <v>26.452442169189499</v>
      </c>
      <c r="E41">
        <v>4535.74117273092</v>
      </c>
      <c r="F41">
        <v>60.0807914733887</v>
      </c>
      <c r="G41">
        <v>0.440281182527542</v>
      </c>
    </row>
    <row r="42" spans="1:7" x14ac:dyDescent="0.35">
      <c r="A42" t="s">
        <v>177</v>
      </c>
      <c r="B42">
        <v>555.76702880859398</v>
      </c>
      <c r="C42">
        <v>564.18290235834797</v>
      </c>
      <c r="D42">
        <v>24.744077682495099</v>
      </c>
      <c r="E42">
        <v>4242.8118176758298</v>
      </c>
      <c r="F42">
        <v>59.081096649169901</v>
      </c>
      <c r="G42">
        <v>0.41881546378135698</v>
      </c>
    </row>
    <row r="43" spans="1:7" x14ac:dyDescent="0.35">
      <c r="A43" t="s">
        <v>178</v>
      </c>
      <c r="B43">
        <v>559.36700439453102</v>
      </c>
      <c r="C43">
        <v>554.63382454439704</v>
      </c>
      <c r="D43">
        <v>24.439996719360401</v>
      </c>
      <c r="E43">
        <v>4190.6717233359796</v>
      </c>
      <c r="F43">
        <v>58.081119537353501</v>
      </c>
      <c r="G43">
        <v>0.42079073190689098</v>
      </c>
    </row>
    <row r="44" spans="1:7" x14ac:dyDescent="0.35">
      <c r="A44" t="s">
        <v>179</v>
      </c>
      <c r="B44">
        <v>562.96697998046898</v>
      </c>
      <c r="C44">
        <v>545.09123085655801</v>
      </c>
      <c r="D44">
        <v>23.2665500640869</v>
      </c>
      <c r="E44">
        <v>3989.4632063806098</v>
      </c>
      <c r="F44">
        <v>57.081821441650398</v>
      </c>
      <c r="G44">
        <v>0.40759998559951799</v>
      </c>
    </row>
    <row r="45" spans="1:7" x14ac:dyDescent="0.35">
      <c r="A45" t="s">
        <v>180</v>
      </c>
      <c r="B45">
        <v>566.56701660156295</v>
      </c>
      <c r="C45">
        <v>535.53432109252697</v>
      </c>
      <c r="D45">
        <v>23.7101020812988</v>
      </c>
      <c r="E45">
        <v>4065.51826745272</v>
      </c>
      <c r="F45">
        <v>56.081024169921903</v>
      </c>
      <c r="G45">
        <v>0.42278295755386402</v>
      </c>
    </row>
    <row r="46" spans="1:7" x14ac:dyDescent="0.35">
      <c r="A46" t="s">
        <v>181</v>
      </c>
      <c r="B46">
        <v>570.1669921875</v>
      </c>
      <c r="C46">
        <v>525.99464161867195</v>
      </c>
      <c r="D46">
        <v>21.524009704589801</v>
      </c>
      <c r="E46">
        <v>3690.67373685539</v>
      </c>
      <c r="F46">
        <v>55.08203125</v>
      </c>
      <c r="G46">
        <v>0.39076280593872098</v>
      </c>
    </row>
    <row r="47" spans="1:7" x14ac:dyDescent="0.35">
      <c r="A47" t="s">
        <v>182</v>
      </c>
      <c r="B47">
        <v>573.76702880859398</v>
      </c>
      <c r="C47">
        <v>516.45033583011798</v>
      </c>
      <c r="D47">
        <v>20.029523849487301</v>
      </c>
      <c r="E47">
        <v>3434.4175364822099</v>
      </c>
      <c r="F47">
        <v>54.082553863525398</v>
      </c>
      <c r="G47">
        <v>0.37035092711448703</v>
      </c>
    </row>
    <row r="48" spans="1:7" x14ac:dyDescent="0.35">
      <c r="A48" t="s">
        <v>183</v>
      </c>
      <c r="B48">
        <v>577.36700439453102</v>
      </c>
      <c r="C48">
        <v>506.89852594055799</v>
      </c>
      <c r="D48">
        <v>20.4784336090088</v>
      </c>
      <c r="E48">
        <v>3511.3911144435401</v>
      </c>
      <c r="F48">
        <v>53.082290649414098</v>
      </c>
      <c r="G48">
        <v>0.385786533355713</v>
      </c>
    </row>
    <row r="49" spans="1:7" x14ac:dyDescent="0.35">
      <c r="A49" t="s">
        <v>184</v>
      </c>
      <c r="B49">
        <v>580.96697998046898</v>
      </c>
      <c r="C49">
        <v>497.35188878081698</v>
      </c>
      <c r="D49">
        <v>18.832569122314499</v>
      </c>
      <c r="E49">
        <v>3229.1784882545498</v>
      </c>
      <c r="F49">
        <v>52.082569122314503</v>
      </c>
      <c r="G49">
        <v>0.36159062385559099</v>
      </c>
    </row>
    <row r="50" spans="1:7" x14ac:dyDescent="0.35">
      <c r="A50" t="s">
        <v>185</v>
      </c>
      <c r="B50">
        <v>584.56701660156295</v>
      </c>
      <c r="C50">
        <v>487.80918580995399</v>
      </c>
      <c r="D50">
        <v>17.9143981933594</v>
      </c>
      <c r="E50">
        <v>3071.7418994754598</v>
      </c>
      <c r="F50">
        <v>51.083259582519503</v>
      </c>
      <c r="G50">
        <v>0.35069018602371199</v>
      </c>
    </row>
    <row r="51" spans="1:7" x14ac:dyDescent="0.35">
      <c r="A51" t="s">
        <v>186</v>
      </c>
      <c r="B51">
        <v>588.1669921875</v>
      </c>
      <c r="C51">
        <v>478.25420671268699</v>
      </c>
      <c r="D51">
        <v>18.446756362915</v>
      </c>
      <c r="E51">
        <v>3163.0240846425299</v>
      </c>
      <c r="F51">
        <v>50.082664489746101</v>
      </c>
      <c r="G51">
        <v>0.36832618713378901</v>
      </c>
    </row>
    <row r="52" spans="1:7" x14ac:dyDescent="0.35">
      <c r="A52" t="s">
        <v>187</v>
      </c>
      <c r="B52">
        <v>591.76702880859398</v>
      </c>
      <c r="C52">
        <v>468.71073876065299</v>
      </c>
      <c r="D52">
        <v>18.4555549621582</v>
      </c>
      <c r="E52">
        <v>3164.5325943827602</v>
      </c>
      <c r="F52">
        <v>49.083274841308601</v>
      </c>
      <c r="G52">
        <v>0.37600496411323497</v>
      </c>
    </row>
    <row r="53" spans="1:7" x14ac:dyDescent="0.35">
      <c r="A53" t="s">
        <v>188</v>
      </c>
      <c r="B53">
        <v>595.36700439453102</v>
      </c>
      <c r="C53">
        <v>459.16803578979</v>
      </c>
      <c r="D53">
        <v>16.761886596679702</v>
      </c>
      <c r="E53">
        <v>2874.12316538394</v>
      </c>
      <c r="F53">
        <v>48.0839653015137</v>
      </c>
      <c r="G53">
        <v>0.34859618544578602</v>
      </c>
    </row>
    <row r="54" spans="1:7" x14ac:dyDescent="0.35">
      <c r="A54" t="s">
        <v>189</v>
      </c>
      <c r="B54">
        <v>598.96697998046898</v>
      </c>
      <c r="C54">
        <v>449.61877583746502</v>
      </c>
      <c r="D54">
        <v>15.755108833313001</v>
      </c>
      <c r="E54">
        <v>2701.4932129532099</v>
      </c>
      <c r="F54">
        <v>47.083969116210902</v>
      </c>
      <c r="G54">
        <v>0.33461725711822499</v>
      </c>
    </row>
    <row r="55" spans="1:7" x14ac:dyDescent="0.35">
      <c r="A55" t="s">
        <v>190</v>
      </c>
      <c r="B55">
        <v>602.56701660156295</v>
      </c>
      <c r="C55">
        <v>440.07508931938202</v>
      </c>
      <c r="D55">
        <v>16.810325622558601</v>
      </c>
      <c r="E55">
        <v>2882.4289329349999</v>
      </c>
      <c r="F55">
        <v>46.084556579589801</v>
      </c>
      <c r="G55">
        <v>0.36477133631706199</v>
      </c>
    </row>
    <row r="56" spans="1:7" x14ac:dyDescent="0.35">
      <c r="A56" t="s">
        <v>191</v>
      </c>
      <c r="B56">
        <v>606.1669921875</v>
      </c>
      <c r="C56">
        <v>430.52349799587103</v>
      </c>
      <c r="D56">
        <v>14.2251653671265</v>
      </c>
      <c r="E56">
        <v>2439.15733881295</v>
      </c>
      <c r="F56">
        <v>45.084316253662102</v>
      </c>
      <c r="G56">
        <v>0.31552359461784402</v>
      </c>
    </row>
    <row r="57" spans="1:7" x14ac:dyDescent="0.35">
      <c r="A57" t="s">
        <v>192</v>
      </c>
      <c r="B57">
        <v>609.76702880859398</v>
      </c>
      <c r="C57">
        <v>420.97507588006602</v>
      </c>
      <c r="D57">
        <v>14.6577959060669</v>
      </c>
      <c r="E57">
        <v>2513.3395101875099</v>
      </c>
      <c r="F57">
        <v>44.084407806396499</v>
      </c>
      <c r="G57">
        <v>0.33249387145042397</v>
      </c>
    </row>
    <row r="58" spans="1:7" x14ac:dyDescent="0.35">
      <c r="A58" t="s">
        <v>193</v>
      </c>
      <c r="B58">
        <v>613.36700439453102</v>
      </c>
      <c r="C58">
        <v>411.42545165099301</v>
      </c>
      <c r="D58">
        <v>13.6784372329712</v>
      </c>
      <c r="E58">
        <v>2345.4111069440801</v>
      </c>
      <c r="F58">
        <v>43.084373474121101</v>
      </c>
      <c r="G58">
        <v>0.31748023629188499</v>
      </c>
    </row>
    <row r="59" spans="1:7" x14ac:dyDescent="0.35">
      <c r="A59" t="s">
        <v>194</v>
      </c>
      <c r="B59">
        <v>616.96697998046898</v>
      </c>
      <c r="C59">
        <v>401.88038088126802</v>
      </c>
      <c r="D59">
        <v>14.2004280090332</v>
      </c>
      <c r="E59">
        <v>2434.9156301468602</v>
      </c>
      <c r="F59">
        <v>42.084815979003899</v>
      </c>
      <c r="G59">
        <v>0.33742403984069802</v>
      </c>
    </row>
    <row r="60" spans="1:7" x14ac:dyDescent="0.35">
      <c r="A60" t="s">
        <v>195</v>
      </c>
      <c r="B60">
        <v>620.56701660156295</v>
      </c>
      <c r="C60">
        <v>392.33439941967401</v>
      </c>
      <c r="D60">
        <v>11.955259323120099</v>
      </c>
      <c r="E60">
        <v>2049.9415695667299</v>
      </c>
      <c r="F60">
        <v>41.085163116455099</v>
      </c>
      <c r="G60">
        <v>0.29098725318908703</v>
      </c>
    </row>
    <row r="61" spans="1:7" x14ac:dyDescent="0.35">
      <c r="A61" t="s">
        <v>196</v>
      </c>
      <c r="B61">
        <v>624.1669921875</v>
      </c>
      <c r="C61">
        <v>382.78794439830801</v>
      </c>
      <c r="D61">
        <v>12.1593580245972</v>
      </c>
      <c r="E61">
        <v>2084.9378779530498</v>
      </c>
      <c r="F61">
        <v>40.085460662841797</v>
      </c>
      <c r="G61">
        <v>0.30333587527275102</v>
      </c>
    </row>
    <row r="62" spans="1:7" x14ac:dyDescent="0.35">
      <c r="A62" t="s">
        <v>197</v>
      </c>
      <c r="B62">
        <v>627.76702880859398</v>
      </c>
      <c r="C62">
        <v>373.24265506253403</v>
      </c>
      <c r="D62">
        <v>11.0375299453735</v>
      </c>
      <c r="E62">
        <v>1892.5806507468201</v>
      </c>
      <c r="F62">
        <v>39.085880279541001</v>
      </c>
      <c r="G62">
        <v>0.282391756772995</v>
      </c>
    </row>
    <row r="63" spans="1:7" x14ac:dyDescent="0.35">
      <c r="A63" t="s">
        <v>198</v>
      </c>
      <c r="B63">
        <v>631.36700439453102</v>
      </c>
      <c r="C63">
        <v>363.69179229251802</v>
      </c>
      <c r="D63">
        <v>13.042675018310501</v>
      </c>
      <c r="E63">
        <v>2236.39840260148</v>
      </c>
      <c r="F63">
        <v>38.085716247558601</v>
      </c>
      <c r="G63">
        <v>0.342455804347992</v>
      </c>
    </row>
    <row r="64" spans="1:7" x14ac:dyDescent="0.35">
      <c r="A64" t="s">
        <v>199</v>
      </c>
      <c r="B64">
        <v>634.96697998046898</v>
      </c>
      <c r="C64">
        <v>354.147522931639</v>
      </c>
      <c r="D64">
        <v>11.2288160324097</v>
      </c>
      <c r="E64">
        <v>1925.3799691796301</v>
      </c>
      <c r="F64">
        <v>37.0862426757813</v>
      </c>
      <c r="G64">
        <v>0.30277577042579701</v>
      </c>
    </row>
    <row r="65" spans="1:7" x14ac:dyDescent="0.35">
      <c r="A65" t="s">
        <v>200</v>
      </c>
      <c r="B65">
        <v>638.56701660156295</v>
      </c>
      <c r="C65">
        <v>344.600339356777</v>
      </c>
      <c r="D65">
        <v>11.366868019104</v>
      </c>
      <c r="E65">
        <v>1949.0515114739501</v>
      </c>
      <c r="F65">
        <v>36.086463928222699</v>
      </c>
      <c r="G65">
        <v>0.31498980522155801</v>
      </c>
    </row>
    <row r="66" spans="1:7" x14ac:dyDescent="0.35">
      <c r="A66" t="s">
        <v>201</v>
      </c>
      <c r="B66">
        <v>642.1669921875</v>
      </c>
      <c r="C66">
        <v>335.055887857524</v>
      </c>
      <c r="D66">
        <v>10.5770177841187</v>
      </c>
      <c r="E66">
        <v>1813.6176513508001</v>
      </c>
      <c r="F66">
        <v>35.086971282958999</v>
      </c>
      <c r="G66">
        <v>0.30145144462585399</v>
      </c>
    </row>
    <row r="67" spans="1:7" x14ac:dyDescent="0.35">
      <c r="A67" t="s">
        <v>202</v>
      </c>
      <c r="B67">
        <v>645.76702880859398</v>
      </c>
      <c r="C67">
        <v>325.504842949134</v>
      </c>
      <c r="D67">
        <v>9.7126359939575195</v>
      </c>
      <c r="E67">
        <v>1665.4039500281201</v>
      </c>
      <c r="F67">
        <v>34.086788177490199</v>
      </c>
      <c r="G67">
        <v>0.284938424825668</v>
      </c>
    </row>
    <row r="68" spans="1:7" x14ac:dyDescent="0.35">
      <c r="A68" t="s">
        <v>203</v>
      </c>
      <c r="B68">
        <v>649.36700439453102</v>
      </c>
      <c r="C68">
        <v>315.96006360080798</v>
      </c>
      <c r="D68">
        <v>8.7760038375854492</v>
      </c>
      <c r="E68">
        <v>1504.80167940259</v>
      </c>
      <c r="F68">
        <v>33.0872611999512</v>
      </c>
      <c r="G68">
        <v>0.26523813605308499</v>
      </c>
    </row>
    <row r="69" spans="1:7" x14ac:dyDescent="0.35">
      <c r="A69" t="s">
        <v>204</v>
      </c>
      <c r="B69">
        <v>652.96697998046898</v>
      </c>
      <c r="C69">
        <v>306.40858156032101</v>
      </c>
      <c r="D69">
        <v>8.3758583068847692</v>
      </c>
      <c r="E69">
        <v>1436.1897483468099</v>
      </c>
      <c r="F69">
        <v>32.087032318115199</v>
      </c>
      <c r="G69">
        <v>0.26103562116622903</v>
      </c>
    </row>
    <row r="70" spans="1:7" x14ac:dyDescent="0.35">
      <c r="A70" t="s">
        <v>205</v>
      </c>
      <c r="B70">
        <v>656.56701660156295</v>
      </c>
      <c r="C70">
        <v>296.867772828547</v>
      </c>
      <c r="D70">
        <v>8.3700962066650408</v>
      </c>
      <c r="E70">
        <v>1435.2016150951399</v>
      </c>
      <c r="F70">
        <v>31.0879211425781</v>
      </c>
      <c r="G70">
        <v>0.26923948526382402</v>
      </c>
    </row>
    <row r="71" spans="1:7" x14ac:dyDescent="0.35">
      <c r="A71" t="s">
        <v>206</v>
      </c>
      <c r="B71">
        <v>660.1669921875</v>
      </c>
      <c r="C71">
        <v>287.31973320332702</v>
      </c>
      <c r="D71">
        <v>6.89367628097534</v>
      </c>
      <c r="E71">
        <v>1182.0432264357801</v>
      </c>
      <c r="F71">
        <v>30.0880527496338</v>
      </c>
      <c r="G71">
        <v>0.22911673784256001</v>
      </c>
    </row>
    <row r="72" spans="1:7" x14ac:dyDescent="0.35">
      <c r="A72" t="s">
        <v>207</v>
      </c>
      <c r="B72">
        <v>663.76702880859398</v>
      </c>
      <c r="C72">
        <v>277.77107430763601</v>
      </c>
      <c r="D72">
        <v>7.5691361427307102</v>
      </c>
      <c r="E72">
        <v>1297.8628510609301</v>
      </c>
      <c r="F72">
        <v>29.088119506835898</v>
      </c>
      <c r="G72">
        <v>0.26021400094032299</v>
      </c>
    </row>
    <row r="73" spans="1:7" x14ac:dyDescent="0.35">
      <c r="A73" t="s">
        <v>208</v>
      </c>
      <c r="B73">
        <v>667.36700439453102</v>
      </c>
      <c r="C73">
        <v>268.22981022992701</v>
      </c>
      <c r="D73">
        <v>6.43752145767212</v>
      </c>
      <c r="E73">
        <v>1103.8273805752401</v>
      </c>
      <c r="F73">
        <v>28.088960647583001</v>
      </c>
      <c r="G73">
        <v>0.22918333113193501</v>
      </c>
    </row>
    <row r="74" spans="1:7" x14ac:dyDescent="0.35">
      <c r="A74" t="s">
        <v>209</v>
      </c>
      <c r="B74">
        <v>670.96697998046898</v>
      </c>
      <c r="C74">
        <v>258.67761784978097</v>
      </c>
      <c r="D74">
        <v>6.1955919265747097</v>
      </c>
      <c r="E74">
        <v>1062.3442940414</v>
      </c>
      <c r="F74">
        <v>27.088657379150401</v>
      </c>
      <c r="G74">
        <v>0.228715360164642</v>
      </c>
    </row>
    <row r="75" spans="1:7" x14ac:dyDescent="0.35">
      <c r="A75" t="s">
        <v>210</v>
      </c>
      <c r="B75">
        <v>674.56701660156295</v>
      </c>
      <c r="C75">
        <v>249.13347598576399</v>
      </c>
      <c r="D75">
        <v>5.9395461082458496</v>
      </c>
      <c r="E75">
        <v>1018.44070013613</v>
      </c>
      <c r="F75">
        <v>26.089197158813501</v>
      </c>
      <c r="G75">
        <v>0.22766304016113301</v>
      </c>
    </row>
    <row r="76" spans="1:7" x14ac:dyDescent="0.35">
      <c r="A76" t="s">
        <v>211</v>
      </c>
      <c r="B76">
        <v>678.1669921875</v>
      </c>
      <c r="C76">
        <v>239.58370604599199</v>
      </c>
      <c r="D76">
        <v>5.9329090118408203</v>
      </c>
      <c r="E76">
        <v>1017.30262394994</v>
      </c>
      <c r="F76">
        <v>25.089147567748999</v>
      </c>
      <c r="G76">
        <v>0.236473113298416</v>
      </c>
    </row>
    <row r="77" spans="1:7" x14ac:dyDescent="0.35">
      <c r="A77" t="s">
        <v>212</v>
      </c>
      <c r="B77">
        <v>681.76702880859398</v>
      </c>
      <c r="C77">
        <v>230.03721459695001</v>
      </c>
      <c r="D77">
        <v>4.9258055686950701</v>
      </c>
      <c r="E77">
        <v>844.61685037240397</v>
      </c>
      <c r="F77">
        <v>24.089441299438501</v>
      </c>
      <c r="G77">
        <v>0.20447985827922799</v>
      </c>
    </row>
    <row r="78" spans="1:7" x14ac:dyDescent="0.35">
      <c r="A78" t="s">
        <v>213</v>
      </c>
      <c r="B78">
        <v>685.36700439453102</v>
      </c>
      <c r="C78">
        <v>220.49216204106301</v>
      </c>
      <c r="D78">
        <v>4.51818752288818</v>
      </c>
      <c r="E78">
        <v>774.72347766160999</v>
      </c>
      <c r="F78">
        <v>23.089885711669901</v>
      </c>
      <c r="G78">
        <v>0.19567820429801899</v>
      </c>
    </row>
    <row r="79" spans="1:7" x14ac:dyDescent="0.35">
      <c r="A79" t="s">
        <v>214</v>
      </c>
      <c r="B79">
        <v>688.96697998046898</v>
      </c>
      <c r="C79">
        <v>210.944486692591</v>
      </c>
      <c r="D79">
        <v>4.0538568496704102</v>
      </c>
      <c r="E79">
        <v>695.10575849562895</v>
      </c>
      <c r="F79">
        <v>22.0900554656982</v>
      </c>
      <c r="G79">
        <v>0.18351501226425199</v>
      </c>
    </row>
    <row r="80" spans="1:7" x14ac:dyDescent="0.35">
      <c r="A80" t="s">
        <v>215</v>
      </c>
      <c r="B80">
        <v>692.56701660156295</v>
      </c>
      <c r="C80">
        <v>201.396337784347</v>
      </c>
      <c r="D80">
        <v>4.2074990272521999</v>
      </c>
      <c r="E80">
        <v>721.45042940974201</v>
      </c>
      <c r="F80">
        <v>21.090175628662099</v>
      </c>
      <c r="G80">
        <v>0.199500426650047</v>
      </c>
    </row>
    <row r="81" spans="1:7" x14ac:dyDescent="0.35">
      <c r="A81" t="s">
        <v>216</v>
      </c>
      <c r="B81">
        <v>696.1669921875</v>
      </c>
      <c r="C81">
        <v>191.84857136668799</v>
      </c>
      <c r="D81">
        <v>3.4589359760284402</v>
      </c>
      <c r="E81">
        <v>593.09601783752396</v>
      </c>
      <c r="F81">
        <v>20.090335845947301</v>
      </c>
      <c r="G81">
        <v>0.172169148921967</v>
      </c>
    </row>
    <row r="82" spans="1:7" x14ac:dyDescent="0.35">
      <c r="A82" t="s">
        <v>217</v>
      </c>
      <c r="B82">
        <v>699.76702880859398</v>
      </c>
      <c r="C82">
        <v>182.301952420785</v>
      </c>
      <c r="D82">
        <v>3.2813513278961199</v>
      </c>
      <c r="E82">
        <v>562.64596059918404</v>
      </c>
      <c r="F82">
        <v>19.0906162261963</v>
      </c>
      <c r="G82">
        <v>0.17188294231891599</v>
      </c>
    </row>
    <row r="83" spans="1:7" x14ac:dyDescent="0.35">
      <c r="A83" t="s">
        <v>218</v>
      </c>
      <c r="B83">
        <v>703.36700439453102</v>
      </c>
      <c r="C83">
        <v>172.75538811639501</v>
      </c>
      <c r="D83">
        <v>2.8449923992157</v>
      </c>
      <c r="E83">
        <v>487.82446538098202</v>
      </c>
      <c r="F83">
        <v>18.0909023284912</v>
      </c>
      <c r="G83">
        <v>0.15726093947887401</v>
      </c>
    </row>
    <row r="84" spans="1:7" x14ac:dyDescent="0.35">
      <c r="A84" t="s">
        <v>219</v>
      </c>
      <c r="B84">
        <v>706.96697998046898</v>
      </c>
      <c r="C84">
        <v>163.208459535256</v>
      </c>
      <c r="D84">
        <v>2.9942471981048602</v>
      </c>
      <c r="E84">
        <v>513.41688958928</v>
      </c>
      <c r="F84">
        <v>17.091150283813501</v>
      </c>
      <c r="G84">
        <v>0.17519284784793901</v>
      </c>
    </row>
    <row r="85" spans="1:7" x14ac:dyDescent="0.35">
      <c r="A85" t="s">
        <v>220</v>
      </c>
      <c r="B85">
        <v>710.56701660156295</v>
      </c>
      <c r="C85">
        <v>153.66185880319</v>
      </c>
      <c r="D85">
        <v>2.40070581436157</v>
      </c>
      <c r="E85">
        <v>411.643646657467</v>
      </c>
      <c r="F85">
        <v>16.091432571411101</v>
      </c>
      <c r="G85">
        <v>0.14919155836105299</v>
      </c>
    </row>
    <row r="86" spans="1:7" x14ac:dyDescent="0.35">
      <c r="A86" t="s">
        <v>221</v>
      </c>
      <c r="B86">
        <v>714.1669921875</v>
      </c>
      <c r="C86">
        <v>144.11115995771101</v>
      </c>
      <c r="D86">
        <v>2.3520019054412802</v>
      </c>
      <c r="E86">
        <v>403.29250623472001</v>
      </c>
      <c r="F86">
        <v>15.091285705566399</v>
      </c>
      <c r="G86">
        <v>0.15585166215896601</v>
      </c>
    </row>
    <row r="87" spans="1:7" x14ac:dyDescent="0.35">
      <c r="A87" t="s">
        <v>222</v>
      </c>
      <c r="B87">
        <v>717.76702880859398</v>
      </c>
      <c r="C87">
        <v>134.561599477069</v>
      </c>
      <c r="D87">
        <v>1.87336266040802</v>
      </c>
      <c r="E87">
        <v>321.22130505740603</v>
      </c>
      <c r="F87">
        <v>14.0912580490112</v>
      </c>
      <c r="G87">
        <v>0.132945030927658</v>
      </c>
    </row>
    <row r="88" spans="1:7" x14ac:dyDescent="0.35">
      <c r="A88" t="s">
        <v>223</v>
      </c>
      <c r="B88">
        <v>721.36700439453102</v>
      </c>
      <c r="C88">
        <v>125.01152900898001</v>
      </c>
      <c r="D88">
        <v>1.9147596359252901</v>
      </c>
      <c r="E88">
        <v>328.31955468282098</v>
      </c>
      <c r="F88">
        <v>13.0911769866943</v>
      </c>
      <c r="G88">
        <v>0.14626336097717299</v>
      </c>
    </row>
    <row r="89" spans="1:7" x14ac:dyDescent="0.35">
      <c r="A89" t="s">
        <v>224</v>
      </c>
      <c r="B89">
        <v>724.96697998046898</v>
      </c>
      <c r="C89">
        <v>115.460921232687</v>
      </c>
      <c r="D89">
        <v>1.5734564065933201</v>
      </c>
      <c r="E89">
        <v>269.79704853147302</v>
      </c>
      <c r="F89">
        <v>12.0910396575928</v>
      </c>
      <c r="G89">
        <v>0.13013409078121199</v>
      </c>
    </row>
    <row r="90" spans="1:7" x14ac:dyDescent="0.35">
      <c r="A90" t="s">
        <v>225</v>
      </c>
      <c r="B90">
        <v>728.56701660156295</v>
      </c>
      <c r="C90">
        <v>105.91066862622399</v>
      </c>
      <c r="D90">
        <v>1.38602542877197</v>
      </c>
      <c r="E90">
        <v>237.65867808833701</v>
      </c>
      <c r="F90">
        <v>11.090939521789601</v>
      </c>
      <c r="G90">
        <v>0.124969162046909</v>
      </c>
    </row>
    <row r="91" spans="1:7" x14ac:dyDescent="0.35">
      <c r="A91" t="s">
        <v>226</v>
      </c>
      <c r="B91">
        <v>732.1669921875</v>
      </c>
      <c r="C91">
        <v>96.360789403427205</v>
      </c>
      <c r="D91">
        <v>1.18143010139465</v>
      </c>
      <c r="E91">
        <v>202.577168238349</v>
      </c>
      <c r="F91">
        <v>10.090878486633301</v>
      </c>
      <c r="G91">
        <v>0.117079012095928</v>
      </c>
    </row>
    <row r="92" spans="1:7" x14ac:dyDescent="0.35">
      <c r="A92" t="s">
        <v>227</v>
      </c>
      <c r="B92">
        <v>735.76702880859398</v>
      </c>
      <c r="C92">
        <v>86.810290910159196</v>
      </c>
      <c r="D92">
        <v>1.01060235500336</v>
      </c>
      <c r="E92">
        <v>173.285734490491</v>
      </c>
      <c r="F92">
        <v>9.0907526016235405</v>
      </c>
      <c r="G92">
        <v>0.111168175935745</v>
      </c>
    </row>
    <row r="93" spans="1:7" x14ac:dyDescent="0.35">
      <c r="A93" t="s">
        <v>228</v>
      </c>
      <c r="B93">
        <v>739.36700439453102</v>
      </c>
      <c r="C93">
        <v>77.260256869744694</v>
      </c>
      <c r="D93">
        <v>0.89081871509552002</v>
      </c>
      <c r="E93">
        <v>152.746695675887</v>
      </c>
      <c r="F93">
        <v>8.0906753540039098</v>
      </c>
      <c r="G93">
        <v>0.110104367136955</v>
      </c>
    </row>
    <row r="94" spans="1:7" x14ac:dyDescent="0.35">
      <c r="A94" t="s">
        <v>229</v>
      </c>
      <c r="B94">
        <v>742.96697998046898</v>
      </c>
      <c r="C94">
        <v>67.711024238175597</v>
      </c>
      <c r="D94">
        <v>0.78841269016265902</v>
      </c>
      <c r="E94">
        <v>135.187365231104</v>
      </c>
      <c r="F94">
        <v>7.0906820297241202</v>
      </c>
      <c r="G94">
        <v>0.11118996888399101</v>
      </c>
    </row>
    <row r="95" spans="1:7" x14ac:dyDescent="0.35">
      <c r="A95" t="s">
        <v>230</v>
      </c>
      <c r="B95">
        <v>746.56701660156295</v>
      </c>
      <c r="C95">
        <v>58.162725065773003</v>
      </c>
      <c r="D95">
        <v>0.65772926807403598</v>
      </c>
      <c r="E95">
        <v>112.77936573606</v>
      </c>
      <c r="F95">
        <v>6.0907864570617702</v>
      </c>
      <c r="G95">
        <v>0.107987575232983</v>
      </c>
    </row>
    <row r="96" spans="1:7" x14ac:dyDescent="0.35">
      <c r="A96" t="s">
        <v>231</v>
      </c>
      <c r="B96">
        <v>750.166015625</v>
      </c>
      <c r="C96">
        <v>48.614475981423197</v>
      </c>
      <c r="D96">
        <v>0.42950958013534501</v>
      </c>
      <c r="E96">
        <v>73.647046519909097</v>
      </c>
      <c r="F96">
        <v>5.0908961296081499</v>
      </c>
      <c r="G96">
        <v>8.4368169307708699E-2</v>
      </c>
    </row>
    <row r="97" spans="1:7" x14ac:dyDescent="0.35">
      <c r="A97" t="s">
        <v>232</v>
      </c>
      <c r="B97">
        <v>753.76599121093795</v>
      </c>
      <c r="C97">
        <v>39.065844406488097</v>
      </c>
      <c r="D97">
        <v>0.31408590078353898</v>
      </c>
      <c r="E97">
        <v>53.855605074204497</v>
      </c>
      <c r="F97">
        <v>4.0909657478332502</v>
      </c>
      <c r="G97">
        <v>7.6775491237640395E-2</v>
      </c>
    </row>
    <row r="98" spans="1:7" x14ac:dyDescent="0.35">
      <c r="A98" t="s">
        <v>233</v>
      </c>
      <c r="B98">
        <v>757.36602783203102</v>
      </c>
      <c r="C98">
        <v>29.5163340138987</v>
      </c>
      <c r="D98">
        <v>0.16740442812442799</v>
      </c>
      <c r="E98">
        <v>28.7044640572276</v>
      </c>
      <c r="F98">
        <v>3.09094333648682</v>
      </c>
      <c r="G98">
        <v>5.41596561670303E-2</v>
      </c>
    </row>
    <row r="99" spans="1:7" x14ac:dyDescent="0.35">
      <c r="A99" t="s">
        <v>234</v>
      </c>
      <c r="B99">
        <v>760.96600341796898</v>
      </c>
      <c r="C99">
        <v>19.967249369758399</v>
      </c>
      <c r="D99">
        <v>8.3604648709297194E-2</v>
      </c>
      <c r="E99">
        <v>14.3355027830694</v>
      </c>
      <c r="F99">
        <v>2.0909655094146702</v>
      </c>
      <c r="G99">
        <v>3.9983753114938701E-2</v>
      </c>
    </row>
    <row r="100" spans="1:7" x14ac:dyDescent="0.35">
      <c r="A100" t="s">
        <v>235</v>
      </c>
      <c r="B100">
        <v>764.56597900390602</v>
      </c>
      <c r="C100">
        <v>10.4174202350146</v>
      </c>
      <c r="D100">
        <v>0.112768955528736</v>
      </c>
      <c r="E100">
        <v>19.336241166456599</v>
      </c>
      <c r="F100">
        <v>1.09090971946716</v>
      </c>
      <c r="G100">
        <v>0.10337148606777199</v>
      </c>
    </row>
    <row r="101" spans="1:7" x14ac:dyDescent="0.35">
      <c r="A101" t="s">
        <v>236</v>
      </c>
      <c r="B101">
        <v>768.166015625</v>
      </c>
      <c r="C101">
        <v>0.86814157081737398</v>
      </c>
      <c r="D101">
        <v>2.6951683685183501E-2</v>
      </c>
      <c r="E101">
        <v>4.6213449422793902</v>
      </c>
      <c r="F101">
        <v>9.0911574661731706E-2</v>
      </c>
      <c r="G101">
        <v>0.29646041989326499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1"/>
  <sheetViews>
    <sheetView tabSelected="1" workbookViewId="0">
      <selection activeCell="I3" sqref="I3"/>
    </sheetView>
  </sheetViews>
  <sheetFormatPr defaultRowHeight="14.5" x14ac:dyDescent="0.35"/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 x14ac:dyDescent="0.35">
      <c r="A2" t="s">
        <v>137</v>
      </c>
      <c r="B2">
        <v>396.50201416015602</v>
      </c>
      <c r="C2">
        <v>946.10692802134997</v>
      </c>
      <c r="D2">
        <v>96.043708801269503</v>
      </c>
      <c r="E2">
        <v>16468.400135636301</v>
      </c>
      <c r="F2">
        <v>99.076087951660199</v>
      </c>
      <c r="G2">
        <v>0.96939343214035001</v>
      </c>
      <c r="I2" s="1">
        <f>D2/F2</f>
        <v>0.96939343071488437</v>
      </c>
    </row>
    <row r="3" spans="1:9" x14ac:dyDescent="0.35">
      <c r="A3" t="s">
        <v>138</v>
      </c>
      <c r="B3">
        <v>400.11199951171898</v>
      </c>
      <c r="C3">
        <v>936.541020621646</v>
      </c>
      <c r="D3">
        <v>90.527992248535199</v>
      </c>
      <c r="E3">
        <v>15522.6327478886</v>
      </c>
      <c r="F3">
        <v>98.074348449707003</v>
      </c>
      <c r="G3">
        <v>0.92305475473403897</v>
      </c>
      <c r="I3" s="1"/>
    </row>
    <row r="4" spans="1:9" x14ac:dyDescent="0.35">
      <c r="A4" t="s">
        <v>139</v>
      </c>
      <c r="B4">
        <v>403.71200561523398</v>
      </c>
      <c r="C4">
        <v>926.98356444249305</v>
      </c>
      <c r="D4">
        <v>93.123573303222699</v>
      </c>
      <c r="E4">
        <v>15967.691317200701</v>
      </c>
      <c r="F4">
        <v>97.073493957519503</v>
      </c>
      <c r="G4">
        <v>0.95930999517440796</v>
      </c>
      <c r="I4" s="1"/>
    </row>
    <row r="5" spans="1:9" x14ac:dyDescent="0.35">
      <c r="A5" t="s">
        <v>140</v>
      </c>
      <c r="B5">
        <v>407.31201171875</v>
      </c>
      <c r="C5">
        <v>917.42217407446299</v>
      </c>
      <c r="D5">
        <v>90.399101257324205</v>
      </c>
      <c r="E5">
        <v>15500.5315318704</v>
      </c>
      <c r="F5">
        <v>96.072227478027301</v>
      </c>
      <c r="G5">
        <v>0.94094938039779696</v>
      </c>
    </row>
    <row r="6" spans="1:9" x14ac:dyDescent="0.35">
      <c r="A6" t="s">
        <v>141</v>
      </c>
      <c r="B6">
        <v>410.90200805664102</v>
      </c>
      <c r="C6">
        <v>907.91542521861697</v>
      </c>
      <c r="D6">
        <v>91.560539245605497</v>
      </c>
      <c r="E6">
        <v>15699.680894613301</v>
      </c>
      <c r="F6">
        <v>95.076683044433594</v>
      </c>
      <c r="G6">
        <v>0.96301782131195102</v>
      </c>
    </row>
    <row r="7" spans="1:9" x14ac:dyDescent="0.35">
      <c r="A7" t="s">
        <v>142</v>
      </c>
      <c r="B7">
        <v>414.50201416015602</v>
      </c>
      <c r="C7">
        <v>898.36969875074601</v>
      </c>
      <c r="D7">
        <v>87.390670776367202</v>
      </c>
      <c r="E7">
        <v>14984.6831336617</v>
      </c>
      <c r="F7">
        <v>94.077056884765597</v>
      </c>
      <c r="G7">
        <v>0.92892646789550803</v>
      </c>
    </row>
    <row r="8" spans="1:9" x14ac:dyDescent="0.35">
      <c r="A8" t="s">
        <v>143</v>
      </c>
      <c r="B8">
        <v>418.11199951171898</v>
      </c>
      <c r="C8">
        <v>888.81690531396703</v>
      </c>
      <c r="D8">
        <v>85.405448913574205</v>
      </c>
      <c r="E8">
        <v>14644.2810073495</v>
      </c>
      <c r="F8">
        <v>93.076690673828097</v>
      </c>
      <c r="G8">
        <v>0.91758149862289395</v>
      </c>
    </row>
    <row r="9" spans="1:9" x14ac:dyDescent="0.35">
      <c r="A9" t="s">
        <v>144</v>
      </c>
      <c r="B9">
        <v>421.71200561523398</v>
      </c>
      <c r="C9">
        <v>879.26054196505697</v>
      </c>
      <c r="D9">
        <v>90.305732727050795</v>
      </c>
      <c r="E9">
        <v>15484.5220968127</v>
      </c>
      <c r="F9">
        <v>92.075950622558594</v>
      </c>
      <c r="G9">
        <v>0.98077440261840798</v>
      </c>
    </row>
    <row r="10" spans="1:9" x14ac:dyDescent="0.35">
      <c r="A10" t="s">
        <v>145</v>
      </c>
      <c r="B10">
        <v>425.31201171875</v>
      </c>
      <c r="C10">
        <v>869.71503406323598</v>
      </c>
      <c r="D10">
        <v>87.895622253417997</v>
      </c>
      <c r="E10">
        <v>15071.265399456001</v>
      </c>
      <c r="F10">
        <v>91.076347351074205</v>
      </c>
      <c r="G10">
        <v>0.96507626771926902</v>
      </c>
    </row>
    <row r="11" spans="1:9" x14ac:dyDescent="0.35">
      <c r="A11" t="s">
        <v>146</v>
      </c>
      <c r="B11">
        <v>428.90200805664102</v>
      </c>
      <c r="C11">
        <v>860.185481482971</v>
      </c>
      <c r="D11">
        <v>87.744621276855497</v>
      </c>
      <c r="E11">
        <v>15045.373700559099</v>
      </c>
      <c r="F11">
        <v>90.078414916992202</v>
      </c>
      <c r="G11">
        <v>0.97409152984619096</v>
      </c>
    </row>
    <row r="12" spans="1:9" x14ac:dyDescent="0.35">
      <c r="A12" t="s">
        <v>147</v>
      </c>
      <c r="B12">
        <v>432.50201416015602</v>
      </c>
      <c r="C12">
        <v>850.64594771981501</v>
      </c>
      <c r="D12">
        <v>85.735237121582003</v>
      </c>
      <c r="E12">
        <v>14700.829051434999</v>
      </c>
      <c r="F12">
        <v>89.079437255859403</v>
      </c>
      <c r="G12">
        <v>0.96245825290679898</v>
      </c>
    </row>
    <row r="13" spans="1:9" x14ac:dyDescent="0.35">
      <c r="A13" t="s">
        <v>148</v>
      </c>
      <c r="B13">
        <v>436.11199951171898</v>
      </c>
      <c r="C13">
        <v>841.05942225618003</v>
      </c>
      <c r="D13">
        <v>87.752357482910199</v>
      </c>
      <c r="E13">
        <v>15046.699903905401</v>
      </c>
      <c r="F13">
        <v>88.075538635253906</v>
      </c>
      <c r="G13">
        <v>0.99633061885833696</v>
      </c>
    </row>
    <row r="14" spans="1:9" x14ac:dyDescent="0.35">
      <c r="A14" t="s">
        <v>149</v>
      </c>
      <c r="B14">
        <v>439.71200561523398</v>
      </c>
      <c r="C14">
        <v>831.49162061738696</v>
      </c>
      <c r="D14">
        <v>81.723121643066406</v>
      </c>
      <c r="E14">
        <v>14012.880623340599</v>
      </c>
      <c r="F14">
        <v>87.073600769042997</v>
      </c>
      <c r="G14">
        <v>0.93855220079421997</v>
      </c>
    </row>
    <row r="15" spans="1:9" x14ac:dyDescent="0.35">
      <c r="A15" t="s">
        <v>150</v>
      </c>
      <c r="B15">
        <v>443.302001953125</v>
      </c>
      <c r="C15">
        <v>821.99354154814102</v>
      </c>
      <c r="D15">
        <v>85.074981689453097</v>
      </c>
      <c r="E15">
        <v>14587.6174792647</v>
      </c>
      <c r="F15">
        <v>86.078964233398395</v>
      </c>
      <c r="G15">
        <v>0.98833650350570701</v>
      </c>
    </row>
    <row r="16" spans="1:9" x14ac:dyDescent="0.35">
      <c r="A16" t="s">
        <v>151</v>
      </c>
      <c r="B16">
        <v>446.90200805664102</v>
      </c>
      <c r="C16">
        <v>812.45276924404197</v>
      </c>
      <c r="D16">
        <v>84.734107971191406</v>
      </c>
      <c r="E16">
        <v>14529.1686058044</v>
      </c>
      <c r="F16">
        <v>85.079856872558594</v>
      </c>
      <c r="G16">
        <v>0.99593615531921398</v>
      </c>
    </row>
    <row r="17" spans="1:7" x14ac:dyDescent="0.35">
      <c r="A17" t="s">
        <v>152</v>
      </c>
      <c r="B17">
        <v>450.50201416015602</v>
      </c>
      <c r="C17">
        <v>802.90420141753805</v>
      </c>
      <c r="D17">
        <v>85.982597351074205</v>
      </c>
      <c r="E17">
        <v>14743.244275450699</v>
      </c>
      <c r="F17">
        <v>84.079933166503906</v>
      </c>
      <c r="G17">
        <v>1.0226292610168499</v>
      </c>
    </row>
    <row r="18" spans="1:7" x14ac:dyDescent="0.35">
      <c r="A18" t="s">
        <v>153</v>
      </c>
      <c r="B18">
        <v>454.11199951171898</v>
      </c>
      <c r="C18">
        <v>793.33800259643499</v>
      </c>
      <c r="D18">
        <v>85.322967529296903</v>
      </c>
      <c r="E18">
        <v>14630.138874054001</v>
      </c>
      <c r="F18">
        <v>83.078163146972699</v>
      </c>
      <c r="G18">
        <v>1.0270203351974501</v>
      </c>
    </row>
    <row r="19" spans="1:7" x14ac:dyDescent="0.35">
      <c r="A19" t="s">
        <v>154</v>
      </c>
      <c r="B19">
        <v>457.70199584960898</v>
      </c>
      <c r="C19">
        <v>783.80480724869199</v>
      </c>
      <c r="D19">
        <v>82.222473144531307</v>
      </c>
      <c r="E19">
        <v>14098.503626883001</v>
      </c>
      <c r="F19">
        <v>82.079849243164105</v>
      </c>
      <c r="G19">
        <v>1.00173759460449</v>
      </c>
    </row>
    <row r="20" spans="1:7" x14ac:dyDescent="0.35">
      <c r="A20" t="s">
        <v>155</v>
      </c>
      <c r="B20">
        <v>461.302001953125</v>
      </c>
      <c r="C20">
        <v>774.24742392488895</v>
      </c>
      <c r="D20">
        <v>79.606109619140597</v>
      </c>
      <c r="E20">
        <v>13649.881817400499</v>
      </c>
      <c r="F20">
        <v>81.079002380371094</v>
      </c>
      <c r="G20">
        <v>0.98183387517929099</v>
      </c>
    </row>
    <row r="21" spans="1:7" x14ac:dyDescent="0.35">
      <c r="A21" t="s">
        <v>156</v>
      </c>
      <c r="B21">
        <v>464.90200805664102</v>
      </c>
      <c r="C21">
        <v>764.717944199974</v>
      </c>
      <c r="D21">
        <v>73.603111267089801</v>
      </c>
      <c r="E21">
        <v>12620.5608248711</v>
      </c>
      <c r="F21">
        <v>80.081077575683594</v>
      </c>
      <c r="G21">
        <v>0.91910737752914395</v>
      </c>
    </row>
    <row r="22" spans="1:7" x14ac:dyDescent="0.35">
      <c r="A22" t="s">
        <v>157</v>
      </c>
      <c r="B22">
        <v>468.50201416015602</v>
      </c>
      <c r="C22">
        <v>755.16318366875601</v>
      </c>
      <c r="D22">
        <v>77.0926513671875</v>
      </c>
      <c r="E22">
        <v>13218.9048454165</v>
      </c>
      <c r="F22">
        <v>79.080505371093807</v>
      </c>
      <c r="G22">
        <v>0.97486293315887496</v>
      </c>
    </row>
    <row r="23" spans="1:7" x14ac:dyDescent="0.35">
      <c r="A23" t="s">
        <v>158</v>
      </c>
      <c r="B23">
        <v>472.10198974609398</v>
      </c>
      <c r="C23">
        <v>745.62277564140504</v>
      </c>
      <c r="D23">
        <v>79.407775878906307</v>
      </c>
      <c r="E23">
        <v>13615.8736422658</v>
      </c>
      <c r="F23">
        <v>78.081436157226605</v>
      </c>
      <c r="G23">
        <v>1.0169866085052499</v>
      </c>
    </row>
    <row r="24" spans="1:7" x14ac:dyDescent="0.35">
      <c r="A24" t="s">
        <v>159</v>
      </c>
      <c r="B24">
        <v>475.70199584960898</v>
      </c>
      <c r="C24">
        <v>736.06619372644695</v>
      </c>
      <c r="D24">
        <v>77.718894958496094</v>
      </c>
      <c r="E24">
        <v>13326.2854069471</v>
      </c>
      <c r="F24">
        <v>77.080673217773395</v>
      </c>
      <c r="G24">
        <v>1.0082799196243299</v>
      </c>
    </row>
    <row r="25" spans="1:7" x14ac:dyDescent="0.35">
      <c r="A25" t="s">
        <v>160</v>
      </c>
      <c r="B25">
        <v>479.302001953125</v>
      </c>
      <c r="C25">
        <v>726.52097724602299</v>
      </c>
      <c r="D25">
        <v>78.979316711425795</v>
      </c>
      <c r="E25">
        <v>13542.4071922898</v>
      </c>
      <c r="F25">
        <v>76.081100463867202</v>
      </c>
      <c r="G25">
        <v>1.0380938053131099</v>
      </c>
    </row>
    <row r="26" spans="1:7" x14ac:dyDescent="0.35">
      <c r="A26" t="s">
        <v>161</v>
      </c>
      <c r="B26">
        <v>482.90200805664102</v>
      </c>
      <c r="C26">
        <v>716.96905807343796</v>
      </c>
      <c r="D26">
        <v>77.2806396484375</v>
      </c>
      <c r="E26">
        <v>13251.1388510466</v>
      </c>
      <c r="F26">
        <v>75.080825805664105</v>
      </c>
      <c r="G26">
        <v>1.0292992591857899</v>
      </c>
    </row>
    <row r="27" spans="1:7" x14ac:dyDescent="0.35">
      <c r="A27" t="s">
        <v>162</v>
      </c>
      <c r="B27">
        <v>486.50201416015602</v>
      </c>
      <c r="C27">
        <v>707.42784863724205</v>
      </c>
      <c r="D27">
        <v>74.388351440429702</v>
      </c>
      <c r="E27">
        <v>12755.2049234509</v>
      </c>
      <c r="F27">
        <v>74.081672668457003</v>
      </c>
      <c r="G27">
        <v>1.00413978099823</v>
      </c>
    </row>
    <row r="28" spans="1:7" x14ac:dyDescent="0.35">
      <c r="A28" t="s">
        <v>163</v>
      </c>
      <c r="B28">
        <v>490.10198974609398</v>
      </c>
      <c r="C28">
        <v>697.87826083584298</v>
      </c>
      <c r="D28">
        <v>74.092674255371094</v>
      </c>
      <c r="E28">
        <v>12704.5046538115</v>
      </c>
      <c r="F28">
        <v>73.081642150878906</v>
      </c>
      <c r="G28">
        <v>1.0138342380523699</v>
      </c>
    </row>
    <row r="29" spans="1:7" x14ac:dyDescent="0.35">
      <c r="A29" t="s">
        <v>164</v>
      </c>
      <c r="B29">
        <v>493.70199584960898</v>
      </c>
      <c r="C29">
        <v>688.32845446839599</v>
      </c>
      <c r="D29">
        <v>71.242645263671903</v>
      </c>
      <c r="E29">
        <v>12215.817347168901</v>
      </c>
      <c r="F29">
        <v>72.081588745117202</v>
      </c>
      <c r="G29">
        <v>0.98836117982864402</v>
      </c>
    </row>
    <row r="30" spans="1:7" x14ac:dyDescent="0.35">
      <c r="A30" t="s">
        <v>165</v>
      </c>
      <c r="B30">
        <v>497.302001953125</v>
      </c>
      <c r="C30">
        <v>678.78753645359802</v>
      </c>
      <c r="D30">
        <v>71.813690185546903</v>
      </c>
      <c r="E30">
        <v>12313.732877373701</v>
      </c>
      <c r="F30">
        <v>71.082466125488295</v>
      </c>
      <c r="G30">
        <v>1.01028692722321</v>
      </c>
    </row>
    <row r="31" spans="1:7" x14ac:dyDescent="0.35">
      <c r="A31" t="s">
        <v>166</v>
      </c>
      <c r="B31">
        <v>500.90200805664102</v>
      </c>
      <c r="C31">
        <v>669.236564400558</v>
      </c>
      <c r="D31">
        <v>70.495361328125</v>
      </c>
      <c r="E31">
        <v>12087.682262062999</v>
      </c>
      <c r="F31">
        <v>70.082290649414105</v>
      </c>
      <c r="G31">
        <v>1.0058940649032599</v>
      </c>
    </row>
    <row r="32" spans="1:7" x14ac:dyDescent="0.35">
      <c r="A32" t="s">
        <v>167</v>
      </c>
      <c r="B32">
        <v>504.510986328125</v>
      </c>
      <c r="C32">
        <v>659.66424573009101</v>
      </c>
      <c r="D32">
        <v>67.981468200683594</v>
      </c>
      <c r="E32">
        <v>11656.6307842731</v>
      </c>
      <c r="F32">
        <v>69.079879760742202</v>
      </c>
      <c r="G32">
        <v>0.98409938812255904</v>
      </c>
    </row>
    <row r="33" spans="1:7" x14ac:dyDescent="0.35">
      <c r="A33" t="s">
        <v>168</v>
      </c>
      <c r="B33">
        <v>508.11099243164102</v>
      </c>
      <c r="C33">
        <v>650.11735357662701</v>
      </c>
      <c r="D33">
        <v>67.505210876464801</v>
      </c>
      <c r="E33">
        <v>11574.967764318</v>
      </c>
      <c r="F33">
        <v>68.080131530761705</v>
      </c>
      <c r="G33">
        <v>0.99155521392822299</v>
      </c>
    </row>
    <row r="34" spans="1:7" x14ac:dyDescent="0.35">
      <c r="A34" t="s">
        <v>169</v>
      </c>
      <c r="B34">
        <v>511.71099853515602</v>
      </c>
      <c r="C34">
        <v>640.56966001431704</v>
      </c>
      <c r="D34">
        <v>65.126007080078097</v>
      </c>
      <c r="E34">
        <v>11167.0102924109</v>
      </c>
      <c r="F34">
        <v>67.080299377441406</v>
      </c>
      <c r="G34">
        <v>0.97086638212204002</v>
      </c>
    </row>
    <row r="35" spans="1:7" x14ac:dyDescent="0.35">
      <c r="A35" t="s">
        <v>170</v>
      </c>
      <c r="B35">
        <v>515.31097412109398</v>
      </c>
      <c r="C35">
        <v>631.02932484231599</v>
      </c>
      <c r="D35">
        <v>68.390968322753906</v>
      </c>
      <c r="E35">
        <v>11726.8459871411</v>
      </c>
      <c r="F35">
        <v>66.081237792968807</v>
      </c>
      <c r="G35">
        <v>1.0349528789520299</v>
      </c>
    </row>
    <row r="36" spans="1:7" x14ac:dyDescent="0.35">
      <c r="A36" t="s">
        <v>171</v>
      </c>
      <c r="B36">
        <v>518.91101074218795</v>
      </c>
      <c r="C36">
        <v>621.47609427343798</v>
      </c>
      <c r="D36">
        <v>62.936527252197301</v>
      </c>
      <c r="E36">
        <v>10791.5857806802</v>
      </c>
      <c r="F36">
        <v>65.080825805664105</v>
      </c>
      <c r="G36">
        <v>0.96705174446106001</v>
      </c>
    </row>
    <row r="37" spans="1:7" x14ac:dyDescent="0.35">
      <c r="A37" t="s">
        <v>172</v>
      </c>
      <c r="B37">
        <v>522.510986328125</v>
      </c>
      <c r="C37">
        <v>611.93095064836405</v>
      </c>
      <c r="D37">
        <v>61.267322540283203</v>
      </c>
      <c r="E37">
        <v>10505.3707957268</v>
      </c>
      <c r="F37">
        <v>64.081260681152301</v>
      </c>
      <c r="G37">
        <v>0.956087946891785</v>
      </c>
    </row>
    <row r="38" spans="1:7" x14ac:dyDescent="0.35">
      <c r="A38" t="s">
        <v>173</v>
      </c>
      <c r="B38">
        <v>526.11102294921898</v>
      </c>
      <c r="C38">
        <v>602.38267424325898</v>
      </c>
      <c r="D38">
        <v>61.404781341552699</v>
      </c>
      <c r="E38">
        <v>10528.940707445099</v>
      </c>
      <c r="F38">
        <v>63.081367492675803</v>
      </c>
      <c r="G38">
        <v>0.97342187166214</v>
      </c>
    </row>
    <row r="39" spans="1:7" x14ac:dyDescent="0.35">
      <c r="A39" t="s">
        <v>174</v>
      </c>
      <c r="B39">
        <v>529.71099853515602</v>
      </c>
      <c r="C39">
        <v>592.83753061818402</v>
      </c>
      <c r="D39">
        <v>58.819972991943402</v>
      </c>
      <c r="E39">
        <v>10085.728950798501</v>
      </c>
      <c r="F39">
        <v>62.081802368164098</v>
      </c>
      <c r="G39">
        <v>0.94745916128158603</v>
      </c>
    </row>
    <row r="40" spans="1:7" x14ac:dyDescent="0.35">
      <c r="A40" t="s">
        <v>175</v>
      </c>
      <c r="B40">
        <v>533.31097412109398</v>
      </c>
      <c r="C40">
        <v>583.29428123219998</v>
      </c>
      <c r="D40">
        <v>55.423877716064503</v>
      </c>
      <c r="E40">
        <v>9503.40833514929</v>
      </c>
      <c r="F40">
        <v>61.082435607910199</v>
      </c>
      <c r="G40">
        <v>0.90736192464828502</v>
      </c>
    </row>
    <row r="41" spans="1:7" x14ac:dyDescent="0.35">
      <c r="A41" t="s">
        <v>176</v>
      </c>
      <c r="B41">
        <v>536.91101074218795</v>
      </c>
      <c r="C41">
        <v>573.73864643678598</v>
      </c>
      <c r="D41">
        <v>55.193244934082003</v>
      </c>
      <c r="E41">
        <v>9463.8625159859694</v>
      </c>
      <c r="F41">
        <v>60.081771850585902</v>
      </c>
      <c r="G41">
        <v>0.91863542795181297</v>
      </c>
    </row>
    <row r="42" spans="1:7" x14ac:dyDescent="0.35">
      <c r="A42" t="s">
        <v>177</v>
      </c>
      <c r="B42">
        <v>540.510986328125</v>
      </c>
      <c r="C42">
        <v>564.19004218260704</v>
      </c>
      <c r="D42">
        <v>51.662933349609403</v>
      </c>
      <c r="E42">
        <v>8858.5279881954193</v>
      </c>
      <c r="F42">
        <v>59.081844329833999</v>
      </c>
      <c r="G42">
        <v>0.87442994117736805</v>
      </c>
    </row>
    <row r="43" spans="1:7" x14ac:dyDescent="0.35">
      <c r="A43" t="s">
        <v>178</v>
      </c>
      <c r="B43">
        <v>544.11102294921898</v>
      </c>
      <c r="C43">
        <v>554.64806776523994</v>
      </c>
      <c r="D43">
        <v>49.110874176025398</v>
      </c>
      <c r="E43">
        <v>8420.9321066737193</v>
      </c>
      <c r="F43">
        <v>58.082611083984403</v>
      </c>
      <c r="G43">
        <v>0.84553486108779896</v>
      </c>
    </row>
    <row r="44" spans="1:7" x14ac:dyDescent="0.35">
      <c r="A44" t="s">
        <v>179</v>
      </c>
      <c r="B44">
        <v>547.71099853515602</v>
      </c>
      <c r="C44">
        <v>545.10030134758097</v>
      </c>
      <c r="D44">
        <v>49.403202056884801</v>
      </c>
      <c r="E44">
        <v>8471.0568189621008</v>
      </c>
      <c r="F44">
        <v>57.082771301269503</v>
      </c>
      <c r="G44">
        <v>0.86546605825424205</v>
      </c>
    </row>
    <row r="45" spans="1:7" x14ac:dyDescent="0.35">
      <c r="A45" t="s">
        <v>180</v>
      </c>
      <c r="B45">
        <v>551.31097412109398</v>
      </c>
      <c r="C45">
        <v>535.55526700553105</v>
      </c>
      <c r="D45">
        <v>49.679500579833999</v>
      </c>
      <c r="E45">
        <v>8518.4331983327902</v>
      </c>
      <c r="F45">
        <v>56.083217620849602</v>
      </c>
      <c r="G45">
        <v>0.88581758737564098</v>
      </c>
    </row>
    <row r="46" spans="1:7" x14ac:dyDescent="0.35">
      <c r="A46" t="s">
        <v>181</v>
      </c>
      <c r="B46">
        <v>554.91101074218795</v>
      </c>
      <c r="C46">
        <v>526.00338426062103</v>
      </c>
      <c r="D46">
        <v>47.414875030517599</v>
      </c>
      <c r="E46">
        <v>8130.1229074597404</v>
      </c>
      <c r="F46">
        <v>55.0829467773438</v>
      </c>
      <c r="G46">
        <v>0.86079043149948098</v>
      </c>
    </row>
    <row r="47" spans="1:7" x14ac:dyDescent="0.35">
      <c r="A47" t="s">
        <v>182</v>
      </c>
      <c r="B47">
        <v>558.510986328125</v>
      </c>
      <c r="C47">
        <v>516.45885990601903</v>
      </c>
      <c r="D47">
        <v>46.341732025146499</v>
      </c>
      <c r="E47">
        <v>7946.1131244897797</v>
      </c>
      <c r="F47">
        <v>54.083446502685497</v>
      </c>
      <c r="G47">
        <v>0.85685610771179199</v>
      </c>
    </row>
    <row r="48" spans="1:7" x14ac:dyDescent="0.35">
      <c r="A48" t="s">
        <v>183</v>
      </c>
      <c r="B48">
        <v>562.11102294921898</v>
      </c>
      <c r="C48">
        <v>506.909891375092</v>
      </c>
      <c r="D48">
        <v>45.095924377441399</v>
      </c>
      <c r="E48">
        <v>7732.4975281953803</v>
      </c>
      <c r="F48">
        <v>53.083480834960902</v>
      </c>
      <c r="G48">
        <v>0.84952837228775002</v>
      </c>
    </row>
    <row r="49" spans="1:7" x14ac:dyDescent="0.35">
      <c r="A49" t="s">
        <v>184</v>
      </c>
      <c r="B49">
        <v>565.71099853515602</v>
      </c>
      <c r="C49">
        <v>497.36376420279902</v>
      </c>
      <c r="D49">
        <v>42.926811218261697</v>
      </c>
      <c r="E49">
        <v>7360.56454479694</v>
      </c>
      <c r="F49">
        <v>52.083812713622997</v>
      </c>
      <c r="G49">
        <v>0.82418721914291404</v>
      </c>
    </row>
    <row r="50" spans="1:7" x14ac:dyDescent="0.35">
      <c r="A50" t="s">
        <v>185</v>
      </c>
      <c r="B50">
        <v>569.31097412109398</v>
      </c>
      <c r="C50">
        <v>487.81515994862002</v>
      </c>
      <c r="D50">
        <v>41.050308227539098</v>
      </c>
      <c r="E50">
        <v>7038.8047024607704</v>
      </c>
      <c r="F50">
        <v>51.083885192871101</v>
      </c>
      <c r="G50">
        <v>0.80358624458312999</v>
      </c>
    </row>
    <row r="51" spans="1:7" x14ac:dyDescent="0.35">
      <c r="A51" t="s">
        <v>186</v>
      </c>
      <c r="B51">
        <v>572.91101074218795</v>
      </c>
      <c r="C51">
        <v>478.27070844936702</v>
      </c>
      <c r="D51">
        <v>39.3217582702637</v>
      </c>
      <c r="E51">
        <v>6742.41408705711</v>
      </c>
      <c r="F51">
        <v>50.084392547607401</v>
      </c>
      <c r="G51">
        <v>0.78510999679565396</v>
      </c>
    </row>
    <row r="52" spans="1:7" x14ac:dyDescent="0.35">
      <c r="A52" t="s">
        <v>187</v>
      </c>
      <c r="B52">
        <v>576.510986328125</v>
      </c>
      <c r="C52">
        <v>468.72272346565899</v>
      </c>
      <c r="D52">
        <v>38.642684936523402</v>
      </c>
      <c r="E52">
        <v>6625.9750165045298</v>
      </c>
      <c r="F52">
        <v>49.084529876708999</v>
      </c>
      <c r="G52">
        <v>0.78726810216903698</v>
      </c>
    </row>
    <row r="53" spans="1:7" x14ac:dyDescent="0.35">
      <c r="A53" t="s">
        <v>188</v>
      </c>
      <c r="B53">
        <v>580.11102294921898</v>
      </c>
      <c r="C53">
        <v>459.17969264572298</v>
      </c>
      <c r="D53">
        <v>36.030067443847699</v>
      </c>
      <c r="E53">
        <v>6177.99535393715</v>
      </c>
      <c r="F53">
        <v>48.0851860046387</v>
      </c>
      <c r="G53">
        <v>0.74929660558700595</v>
      </c>
    </row>
    <row r="54" spans="1:7" x14ac:dyDescent="0.35">
      <c r="A54" t="s">
        <v>189</v>
      </c>
      <c r="B54">
        <v>583.71099853515602</v>
      </c>
      <c r="C54">
        <v>449.62762776243898</v>
      </c>
      <c r="D54">
        <v>37.332508087158203</v>
      </c>
      <c r="E54">
        <v>6401.3213850557804</v>
      </c>
      <c r="F54">
        <v>47.084896087646499</v>
      </c>
      <c r="G54">
        <v>0.79287648200988803</v>
      </c>
    </row>
    <row r="55" spans="1:7" x14ac:dyDescent="0.35">
      <c r="A55" t="s">
        <v>190</v>
      </c>
      <c r="B55">
        <v>587.31097412109398</v>
      </c>
      <c r="C55">
        <v>440.08168272851901</v>
      </c>
      <c r="D55">
        <v>34.283378601074197</v>
      </c>
      <c r="E55">
        <v>5878.4941211342802</v>
      </c>
      <c r="F55">
        <v>46.085247039794901</v>
      </c>
      <c r="G55">
        <v>0.74391222000122104</v>
      </c>
    </row>
    <row r="56" spans="1:7" x14ac:dyDescent="0.35">
      <c r="A56" t="s">
        <v>191</v>
      </c>
      <c r="B56">
        <v>590.91101074218795</v>
      </c>
      <c r="C56">
        <v>430.53967188347701</v>
      </c>
      <c r="D56">
        <v>37.139923095703097</v>
      </c>
      <c r="E56">
        <v>6368.2994805276403</v>
      </c>
      <c r="F56">
        <v>45.086009979247997</v>
      </c>
      <c r="G56">
        <v>0.82375717163085904</v>
      </c>
    </row>
    <row r="57" spans="1:7" x14ac:dyDescent="0.35">
      <c r="A57" t="s">
        <v>192</v>
      </c>
      <c r="B57">
        <v>594.510986328125</v>
      </c>
      <c r="C57">
        <v>420.99416398165499</v>
      </c>
      <c r="D57">
        <v>34.443572998046903</v>
      </c>
      <c r="E57">
        <v>5905.9625491499901</v>
      </c>
      <c r="F57">
        <v>44.0864067077637</v>
      </c>
      <c r="G57">
        <v>0.78127419948577903</v>
      </c>
    </row>
    <row r="58" spans="1:7" x14ac:dyDescent="0.35">
      <c r="A58" t="s">
        <v>193</v>
      </c>
      <c r="B58">
        <v>598.11102294921898</v>
      </c>
      <c r="C58">
        <v>411.44177124929797</v>
      </c>
      <c r="D58">
        <v>34.407150268554702</v>
      </c>
      <c r="E58">
        <v>5899.7170999646196</v>
      </c>
      <c r="F58">
        <v>43.086082458496101</v>
      </c>
      <c r="G58">
        <v>0.79856759309768699</v>
      </c>
    </row>
    <row r="59" spans="1:7" x14ac:dyDescent="0.35">
      <c r="A59" t="s">
        <v>194</v>
      </c>
      <c r="B59">
        <v>601.71099853515602</v>
      </c>
      <c r="C59">
        <v>401.89531622793203</v>
      </c>
      <c r="D59">
        <v>34.364814758300803</v>
      </c>
      <c r="E59">
        <v>5892.4579061567802</v>
      </c>
      <c r="F59">
        <v>42.086380004882798</v>
      </c>
      <c r="G59">
        <v>0.81653052568435702</v>
      </c>
    </row>
    <row r="60" spans="1:7" x14ac:dyDescent="0.35">
      <c r="A60" t="s">
        <v>195</v>
      </c>
      <c r="B60">
        <v>605.31097412109398</v>
      </c>
      <c r="C60">
        <v>392.34915262796397</v>
      </c>
      <c r="D60">
        <v>33.134078979492202</v>
      </c>
      <c r="E60">
        <v>5681.4262643456505</v>
      </c>
      <c r="F60">
        <v>41.086708068847699</v>
      </c>
      <c r="G60">
        <v>0.80644279718399003</v>
      </c>
    </row>
    <row r="61" spans="1:7" x14ac:dyDescent="0.35">
      <c r="A61" t="s">
        <v>196</v>
      </c>
      <c r="B61">
        <v>608.91101074218795</v>
      </c>
      <c r="C61">
        <v>382.80244261287402</v>
      </c>
      <c r="D61">
        <v>31.943569183349599</v>
      </c>
      <c r="E61">
        <v>5477.2924631834003</v>
      </c>
      <c r="F61">
        <v>40.086978912353501</v>
      </c>
      <c r="G61">
        <v>0.79685646295547496</v>
      </c>
    </row>
    <row r="62" spans="1:7" x14ac:dyDescent="0.35">
      <c r="A62" t="s">
        <v>197</v>
      </c>
      <c r="B62">
        <v>612.510986328125</v>
      </c>
      <c r="C62">
        <v>373.25474905056501</v>
      </c>
      <c r="D62">
        <v>31.0431098937988</v>
      </c>
      <c r="E62">
        <v>5322.8926844894904</v>
      </c>
      <c r="F62">
        <v>39.087146759033203</v>
      </c>
      <c r="G62">
        <v>0.79420250654220603</v>
      </c>
    </row>
    <row r="63" spans="1:7" x14ac:dyDescent="0.35">
      <c r="A63" t="s">
        <v>198</v>
      </c>
      <c r="B63">
        <v>616.11102294921898</v>
      </c>
      <c r="C63">
        <v>363.708549022922</v>
      </c>
      <c r="D63">
        <v>32.570854187011697</v>
      </c>
      <c r="E63">
        <v>5584.8513729870301</v>
      </c>
      <c r="F63">
        <v>38.087471008300803</v>
      </c>
      <c r="G63">
        <v>0.85515928268432595</v>
      </c>
    </row>
    <row r="64" spans="1:7" x14ac:dyDescent="0.35">
      <c r="A64" t="s">
        <v>199</v>
      </c>
      <c r="B64">
        <v>619.71099853515602</v>
      </c>
      <c r="C64">
        <v>354.16121973736</v>
      </c>
      <c r="D64">
        <v>29.982112884521499</v>
      </c>
      <c r="E64">
        <v>5140.9658044576599</v>
      </c>
      <c r="F64">
        <v>37.087677001953097</v>
      </c>
      <c r="G64">
        <v>0.80841171741485596</v>
      </c>
    </row>
    <row r="65" spans="1:7" x14ac:dyDescent="0.35">
      <c r="A65" t="s">
        <v>200</v>
      </c>
      <c r="B65">
        <v>623.31097412109398</v>
      </c>
      <c r="C65">
        <v>344.61440043924603</v>
      </c>
      <c r="D65">
        <v>29.104566574096701</v>
      </c>
      <c r="E65">
        <v>4990.49481004477</v>
      </c>
      <c r="F65">
        <v>36.087936401367202</v>
      </c>
      <c r="G65">
        <v>0.80649018287658703</v>
      </c>
    </row>
    <row r="66" spans="1:7" x14ac:dyDescent="0.35">
      <c r="A66" t="s">
        <v>201</v>
      </c>
      <c r="B66">
        <v>626.91101074218795</v>
      </c>
      <c r="C66">
        <v>335.06459407179898</v>
      </c>
      <c r="D66">
        <v>29.5048923492432</v>
      </c>
      <c r="E66">
        <v>5059.1379404068002</v>
      </c>
      <c r="F66">
        <v>35.087882995605497</v>
      </c>
      <c r="G66">
        <v>0.84088551998138406</v>
      </c>
    </row>
    <row r="67" spans="1:7" x14ac:dyDescent="0.35">
      <c r="A67" t="s">
        <v>202</v>
      </c>
      <c r="B67">
        <v>630.510986328125</v>
      </c>
      <c r="C67">
        <v>325.52189110093599</v>
      </c>
      <c r="D67">
        <v>26.782718658447301</v>
      </c>
      <c r="E67">
        <v>4592.3730358481398</v>
      </c>
      <c r="F67">
        <v>34.088573455810497</v>
      </c>
      <c r="G67">
        <v>0.78568023443222001</v>
      </c>
    </row>
    <row r="68" spans="1:7" x14ac:dyDescent="0.35">
      <c r="A68" t="s">
        <v>203</v>
      </c>
      <c r="B68">
        <v>634.11102294921898</v>
      </c>
      <c r="C68">
        <v>315.97474395374797</v>
      </c>
      <c r="D68">
        <v>25.644855499267599</v>
      </c>
      <c r="E68">
        <v>4397.2660787403602</v>
      </c>
      <c r="F68">
        <v>33.088798522949197</v>
      </c>
      <c r="G68">
        <v>0.77503132820129395</v>
      </c>
    </row>
    <row r="69" spans="1:7" x14ac:dyDescent="0.35">
      <c r="A69" t="s">
        <v>204</v>
      </c>
      <c r="B69">
        <v>637.71099853515602</v>
      </c>
      <c r="C69">
        <v>306.42715967446298</v>
      </c>
      <c r="D69">
        <v>25.160305023193398</v>
      </c>
      <c r="E69">
        <v>4314.1813948750496</v>
      </c>
      <c r="F69">
        <v>32.088977813720703</v>
      </c>
      <c r="G69">
        <v>0.78407937288284302</v>
      </c>
    </row>
    <row r="70" spans="1:7" x14ac:dyDescent="0.35">
      <c r="A70" t="s">
        <v>205</v>
      </c>
      <c r="B70">
        <v>641.31097412109398</v>
      </c>
      <c r="C70">
        <v>296.88103250217</v>
      </c>
      <c r="D70">
        <v>24.711408615112301</v>
      </c>
      <c r="E70">
        <v>4237.2099123895196</v>
      </c>
      <c r="F70">
        <v>31.089309692382798</v>
      </c>
      <c r="G70">
        <v>0.79485225677490201</v>
      </c>
    </row>
    <row r="71" spans="1:7" x14ac:dyDescent="0.35">
      <c r="A71" t="s">
        <v>206</v>
      </c>
      <c r="B71">
        <v>644.91101074218795</v>
      </c>
      <c r="C71">
        <v>287.333102159975</v>
      </c>
      <c r="D71">
        <v>24.1978054046631</v>
      </c>
      <c r="E71">
        <v>4149.1435840725899</v>
      </c>
      <c r="F71">
        <v>30.089452743530298</v>
      </c>
      <c r="G71">
        <v>0.80419558286666903</v>
      </c>
    </row>
    <row r="72" spans="1:7" x14ac:dyDescent="0.35">
      <c r="A72" t="s">
        <v>207</v>
      </c>
      <c r="B72">
        <v>648.510986328125</v>
      </c>
      <c r="C72">
        <v>277.785463239178</v>
      </c>
      <c r="D72">
        <v>23.5858459472656</v>
      </c>
      <c r="E72">
        <v>4044.2124009132399</v>
      </c>
      <c r="F72">
        <v>29.089626312255898</v>
      </c>
      <c r="G72">
        <v>0.81079918146133401</v>
      </c>
    </row>
    <row r="73" spans="1:7" x14ac:dyDescent="0.35">
      <c r="A73" t="s">
        <v>208</v>
      </c>
      <c r="B73">
        <v>652.11102294921898</v>
      </c>
      <c r="C73">
        <v>268.23818859512801</v>
      </c>
      <c r="D73">
        <v>21.926799774169901</v>
      </c>
      <c r="E73">
        <v>3759.7392220050101</v>
      </c>
      <c r="F73">
        <v>28.089838027954102</v>
      </c>
      <c r="G73">
        <v>0.78059542179107699</v>
      </c>
    </row>
    <row r="74" spans="1:7" x14ac:dyDescent="0.35">
      <c r="A74" t="s">
        <v>209</v>
      </c>
      <c r="B74">
        <v>655.71099853515602</v>
      </c>
      <c r="C74">
        <v>258.69147858003799</v>
      </c>
      <c r="D74">
        <v>19.882217407226602</v>
      </c>
      <c r="E74">
        <v>3409.1593697667099</v>
      </c>
      <c r="F74">
        <v>27.09010887146</v>
      </c>
      <c r="G74">
        <v>0.73392903804779097</v>
      </c>
    </row>
    <row r="75" spans="1:7" x14ac:dyDescent="0.35">
      <c r="A75" t="s">
        <v>210</v>
      </c>
      <c r="B75">
        <v>659.31097412109398</v>
      </c>
      <c r="C75">
        <v>249.14487784797299</v>
      </c>
      <c r="D75">
        <v>19.109888076782202</v>
      </c>
      <c r="E75">
        <v>3276.7297234386201</v>
      </c>
      <c r="F75">
        <v>26.090391159057599</v>
      </c>
      <c r="G75">
        <v>0.73244929313659701</v>
      </c>
    </row>
    <row r="76" spans="1:7" x14ac:dyDescent="0.35">
      <c r="A76" t="s">
        <v>211</v>
      </c>
      <c r="B76">
        <v>662.91101074218795</v>
      </c>
      <c r="C76">
        <v>239.59672893972899</v>
      </c>
      <c r="D76">
        <v>18.240777969360401</v>
      </c>
      <c r="E76">
        <v>3127.7055386453899</v>
      </c>
      <c r="F76">
        <v>25.090511322021499</v>
      </c>
      <c r="G76">
        <v>0.72699904441833496</v>
      </c>
    </row>
    <row r="77" spans="1:7" x14ac:dyDescent="0.35">
      <c r="A77" t="s">
        <v>212</v>
      </c>
      <c r="B77">
        <v>666.510986328125</v>
      </c>
      <c r="C77">
        <v>230.051075327208</v>
      </c>
      <c r="D77">
        <v>17.375644683837901</v>
      </c>
      <c r="E77">
        <v>2979.36308197677</v>
      </c>
      <c r="F77">
        <v>24.090892791748001</v>
      </c>
      <c r="G77">
        <v>0.72125369310378995</v>
      </c>
    </row>
    <row r="78" spans="1:7" x14ac:dyDescent="0.35">
      <c r="A78" t="s">
        <v>213</v>
      </c>
      <c r="B78">
        <v>670.11102294921898</v>
      </c>
      <c r="C78">
        <v>220.503891752345</v>
      </c>
      <c r="D78">
        <v>16.266677856445298</v>
      </c>
      <c r="E78">
        <v>2789.2109937965902</v>
      </c>
      <c r="F78">
        <v>23.091114044189499</v>
      </c>
      <c r="G78">
        <v>0.70445615053176902</v>
      </c>
    </row>
    <row r="79" spans="1:7" x14ac:dyDescent="0.35">
      <c r="A79" t="s">
        <v>214</v>
      </c>
      <c r="B79">
        <v>673.71099853515602</v>
      </c>
      <c r="C79">
        <v>210.95800135993801</v>
      </c>
      <c r="D79">
        <v>16.170848846435501</v>
      </c>
      <c r="E79">
        <v>2772.7794367820002</v>
      </c>
      <c r="F79">
        <v>22.0914707183838</v>
      </c>
      <c r="G79">
        <v>0.73199510574340798</v>
      </c>
    </row>
    <row r="80" spans="1:7" x14ac:dyDescent="0.35">
      <c r="A80" t="s">
        <v>215</v>
      </c>
      <c r="B80">
        <v>677.31097412109398</v>
      </c>
      <c r="C80">
        <v>201.41145526938499</v>
      </c>
      <c r="D80">
        <v>15.3143224716187</v>
      </c>
      <c r="E80">
        <v>2625.9126607328699</v>
      </c>
      <c r="F80">
        <v>21.091758728027301</v>
      </c>
      <c r="G80">
        <v>0.72608089447021495</v>
      </c>
    </row>
    <row r="81" spans="1:7" x14ac:dyDescent="0.35">
      <c r="A81" t="s">
        <v>216</v>
      </c>
      <c r="B81">
        <v>680.91101074218795</v>
      </c>
      <c r="C81">
        <v>191.864016700799</v>
      </c>
      <c r="D81">
        <v>14.0760660171509</v>
      </c>
      <c r="E81">
        <v>2413.59160281718</v>
      </c>
      <c r="F81">
        <v>20.091953277587901</v>
      </c>
      <c r="G81">
        <v>0.70058226585388195</v>
      </c>
    </row>
    <row r="82" spans="1:7" x14ac:dyDescent="0.35">
      <c r="A82" t="s">
        <v>217</v>
      </c>
      <c r="B82">
        <v>684.510986328125</v>
      </c>
      <c r="C82">
        <v>182.31663277372601</v>
      </c>
      <c r="D82">
        <v>13.2227535247803</v>
      </c>
      <c r="E82">
        <v>2267.2759369015698</v>
      </c>
      <c r="F82">
        <v>19.0921535491943</v>
      </c>
      <c r="G82">
        <v>0.69257527589797996</v>
      </c>
    </row>
    <row r="83" spans="1:7" x14ac:dyDescent="0.35">
      <c r="A83" t="s">
        <v>218</v>
      </c>
      <c r="B83">
        <v>688.11102294921898</v>
      </c>
      <c r="C83">
        <v>172.76864779001801</v>
      </c>
      <c r="D83">
        <v>12.635271072387701</v>
      </c>
      <c r="E83">
        <v>2166.5417589247199</v>
      </c>
      <c r="F83">
        <v>18.092290878295898</v>
      </c>
      <c r="G83">
        <v>0.69837874174117998</v>
      </c>
    </row>
    <row r="84" spans="1:7" x14ac:dyDescent="0.35">
      <c r="A84" t="s">
        <v>219</v>
      </c>
      <c r="B84">
        <v>691.71099853515602</v>
      </c>
      <c r="C84">
        <v>163.22122743527001</v>
      </c>
      <c r="D84">
        <v>11.7747240066528</v>
      </c>
      <c r="E84">
        <v>2018.9855713397301</v>
      </c>
      <c r="F84">
        <v>17.092487335205099</v>
      </c>
      <c r="G84">
        <v>0.68888300657272294</v>
      </c>
    </row>
    <row r="85" spans="1:7" x14ac:dyDescent="0.35">
      <c r="A85" t="s">
        <v>220</v>
      </c>
      <c r="B85">
        <v>695.31097412109398</v>
      </c>
      <c r="C85">
        <v>153.67577417496</v>
      </c>
      <c r="D85">
        <v>10.5383911132813</v>
      </c>
      <c r="E85">
        <v>1806.99431803077</v>
      </c>
      <c r="F85">
        <v>16.092889785766602</v>
      </c>
      <c r="G85">
        <v>0.65484768152236905</v>
      </c>
    </row>
    <row r="86" spans="1:7" x14ac:dyDescent="0.35">
      <c r="A86" t="s">
        <v>221</v>
      </c>
      <c r="B86">
        <v>698.91101074218795</v>
      </c>
      <c r="C86">
        <v>144.12498426029401</v>
      </c>
      <c r="D86">
        <v>10.128454208374</v>
      </c>
      <c r="E86">
        <v>1736.7034452036</v>
      </c>
      <c r="F86">
        <v>15.0927333831787</v>
      </c>
      <c r="G86">
        <v>0.671081483364105</v>
      </c>
    </row>
    <row r="87" spans="1:7" x14ac:dyDescent="0.35">
      <c r="A87" t="s">
        <v>222</v>
      </c>
      <c r="B87">
        <v>702.510986328125</v>
      </c>
      <c r="C87">
        <v>134.57431273557</v>
      </c>
      <c r="D87">
        <v>9.5098724365234393</v>
      </c>
      <c r="E87">
        <v>1630.6365141645099</v>
      </c>
      <c r="F87">
        <v>14.0925893783569</v>
      </c>
      <c r="G87">
        <v>0.67481368780136097</v>
      </c>
    </row>
    <row r="88" spans="1:7" x14ac:dyDescent="0.35">
      <c r="A88" t="s">
        <v>223</v>
      </c>
      <c r="B88">
        <v>706.10998535156295</v>
      </c>
      <c r="C88">
        <v>125.024642971904</v>
      </c>
      <c r="D88">
        <v>9.0383539199829102</v>
      </c>
      <c r="E88">
        <v>1549.78630598634</v>
      </c>
      <c r="F88">
        <v>13.09255027771</v>
      </c>
      <c r="G88">
        <v>0.69034326076507602</v>
      </c>
    </row>
    <row r="89" spans="1:7" x14ac:dyDescent="0.35">
      <c r="A89" t="s">
        <v>224</v>
      </c>
      <c r="B89">
        <v>709.71002197265602</v>
      </c>
      <c r="C89">
        <v>115.474727321432</v>
      </c>
      <c r="D89">
        <v>8.8272552490234393</v>
      </c>
      <c r="E89">
        <v>1513.5896392166601</v>
      </c>
      <c r="F89">
        <v>12.092485427856399</v>
      </c>
      <c r="G89">
        <v>0.72997856140136697</v>
      </c>
    </row>
    <row r="90" spans="1:7" x14ac:dyDescent="0.35">
      <c r="A90" t="s">
        <v>225</v>
      </c>
      <c r="B90">
        <v>713.30999755859398</v>
      </c>
      <c r="C90">
        <v>105.924456501132</v>
      </c>
      <c r="D90">
        <v>8.3594665527343803</v>
      </c>
      <c r="E90">
        <v>1433.3790168166199</v>
      </c>
      <c r="F90">
        <v>11.092383384704601</v>
      </c>
      <c r="G90">
        <v>0.75362223386764504</v>
      </c>
    </row>
    <row r="91" spans="1:7" x14ac:dyDescent="0.35">
      <c r="A91" t="s">
        <v>226</v>
      </c>
      <c r="B91">
        <v>716.90997314453102</v>
      </c>
      <c r="C91">
        <v>96.374467995310695</v>
      </c>
      <c r="D91">
        <v>7.8319230079650897</v>
      </c>
      <c r="E91">
        <v>1342.9223326966201</v>
      </c>
      <c r="F91">
        <v>10.0923109054565</v>
      </c>
      <c r="G91">
        <v>0.776028692722321</v>
      </c>
    </row>
    <row r="92" spans="1:7" x14ac:dyDescent="0.35">
      <c r="A92" t="s">
        <v>227</v>
      </c>
      <c r="B92">
        <v>720.510009765625</v>
      </c>
      <c r="C92">
        <v>86.825335539847202</v>
      </c>
      <c r="D92">
        <v>7.5501456260681197</v>
      </c>
      <c r="E92">
        <v>1294.60659809411</v>
      </c>
      <c r="F92">
        <v>9.0923280715942401</v>
      </c>
      <c r="G92">
        <v>0.83038640022277799</v>
      </c>
    </row>
    <row r="93" spans="1:7" x14ac:dyDescent="0.35">
      <c r="A93" t="s">
        <v>228</v>
      </c>
      <c r="B93">
        <v>724.10998535156295</v>
      </c>
      <c r="C93">
        <v>77.273908140872095</v>
      </c>
      <c r="D93">
        <v>6.8842034339904803</v>
      </c>
      <c r="E93">
        <v>1180.41899986565</v>
      </c>
      <c r="F93">
        <v>8.0921049118041992</v>
      </c>
      <c r="G93">
        <v>0.85073089599609397</v>
      </c>
    </row>
    <row r="94" spans="1:7" x14ac:dyDescent="0.35">
      <c r="A94" t="s">
        <v>229</v>
      </c>
      <c r="B94">
        <v>727.71002197265602</v>
      </c>
      <c r="C94">
        <v>67.724821220002099</v>
      </c>
      <c r="D94">
        <v>6.4368734359741202</v>
      </c>
      <c r="E94">
        <v>1103.7163203582199</v>
      </c>
      <c r="F94">
        <v>7.0921268463134801</v>
      </c>
      <c r="G94">
        <v>0.90760833024978604</v>
      </c>
    </row>
    <row r="95" spans="1:7" x14ac:dyDescent="0.35">
      <c r="A95" t="s">
        <v>230</v>
      </c>
      <c r="B95">
        <v>731.30999755859398</v>
      </c>
      <c r="C95">
        <v>58.177364437579001</v>
      </c>
      <c r="D95">
        <v>6.1325345039367702</v>
      </c>
      <c r="E95">
        <v>1051.53198819607</v>
      </c>
      <c r="F95">
        <v>6.0923194885253897</v>
      </c>
      <c r="G95">
        <v>1.0066009759903001</v>
      </c>
    </row>
    <row r="96" spans="1:7" x14ac:dyDescent="0.35">
      <c r="A96" t="s">
        <v>231</v>
      </c>
      <c r="B96">
        <v>734.90997314453102</v>
      </c>
      <c r="C96">
        <v>48.628022522985503</v>
      </c>
      <c r="D96">
        <v>5.5750184059143102</v>
      </c>
      <c r="E96">
        <v>955.93591686338198</v>
      </c>
      <c r="F96">
        <v>5.0923147201538104</v>
      </c>
      <c r="G96">
        <v>1.0947905778884901</v>
      </c>
    </row>
    <row r="97" spans="1:7" x14ac:dyDescent="0.35">
      <c r="A97" t="s">
        <v>232</v>
      </c>
      <c r="B97">
        <v>738.510009765625</v>
      </c>
      <c r="C97">
        <v>39.079673262530001</v>
      </c>
      <c r="D97">
        <v>5.5740714073181197</v>
      </c>
      <c r="E97">
        <v>955.77357569709397</v>
      </c>
      <c r="F97">
        <v>4.0924139022827104</v>
      </c>
      <c r="G97">
        <v>1.36204981803894</v>
      </c>
    </row>
    <row r="98" spans="1:7" x14ac:dyDescent="0.35">
      <c r="A98" t="s">
        <v>233</v>
      </c>
      <c r="B98">
        <v>742.10998535156295</v>
      </c>
      <c r="C98">
        <v>29.530688794495401</v>
      </c>
      <c r="D98">
        <v>5.1118292808532697</v>
      </c>
      <c r="E98">
        <v>876.51395006105304</v>
      </c>
      <c r="F98">
        <v>3.09244656562805</v>
      </c>
      <c r="G98">
        <v>1.65300488471985</v>
      </c>
    </row>
    <row r="99" spans="1:7" x14ac:dyDescent="0.35">
      <c r="A99" t="s">
        <v>234</v>
      </c>
      <c r="B99">
        <v>745.71002197265602</v>
      </c>
      <c r="C99">
        <v>19.979800980453</v>
      </c>
      <c r="D99">
        <v>3.8748948574066202</v>
      </c>
      <c r="E99">
        <v>664.41955277696297</v>
      </c>
      <c r="F99">
        <v>2.0922799110412602</v>
      </c>
      <c r="G99">
        <v>1.85199642181396</v>
      </c>
    </row>
    <row r="100" spans="1:7" x14ac:dyDescent="0.35">
      <c r="A100" t="s">
        <v>235</v>
      </c>
      <c r="B100">
        <v>749.30999755859398</v>
      </c>
      <c r="C100">
        <v>10.4313891099315</v>
      </c>
      <c r="D100">
        <v>3.1923756599426301</v>
      </c>
      <c r="E100">
        <v>547.38949984312103</v>
      </c>
      <c r="F100">
        <v>1.0923725366592401</v>
      </c>
      <c r="G100">
        <v>2.92242383956909</v>
      </c>
    </row>
    <row r="101" spans="1:7" x14ac:dyDescent="0.35">
      <c r="A101" t="s">
        <v>236</v>
      </c>
      <c r="B101">
        <v>752.90997314453102</v>
      </c>
      <c r="C101">
        <v>0.88240969339085396</v>
      </c>
      <c r="D101">
        <v>1.56909835338593</v>
      </c>
      <c r="E101">
        <v>269.04977858066599</v>
      </c>
      <c r="F101">
        <v>9.2405728995800004E-2</v>
      </c>
      <c r="G101">
        <v>16.980531692504901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5"/>
  <sheetViews>
    <sheetView workbookViewId="0">
      <selection activeCell="I2" sqref="I2"/>
    </sheetView>
  </sheetViews>
  <sheetFormatPr defaultRowHeight="14.5" x14ac:dyDescent="0.35"/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 x14ac:dyDescent="0.35">
      <c r="A2" t="s">
        <v>11</v>
      </c>
      <c r="B2">
        <v>150.05000305175801</v>
      </c>
      <c r="C2">
        <v>0.160050538715936</v>
      </c>
      <c r="D2">
        <v>154.92245483398401</v>
      </c>
      <c r="E2">
        <v>2753.6875568330302</v>
      </c>
      <c r="F2">
        <v>1.6760453581810001E-2</v>
      </c>
      <c r="G2">
        <v>9243.3330078125</v>
      </c>
      <c r="I2" s="1"/>
    </row>
    <row r="3" spans="1:9" x14ac:dyDescent="0.35">
      <c r="A3" t="s">
        <v>12</v>
      </c>
      <c r="B3">
        <v>180.05000305175801</v>
      </c>
      <c r="C3">
        <v>0.32006628615653598</v>
      </c>
      <c r="D3">
        <v>172.05203247070301</v>
      </c>
      <c r="E3">
        <v>3058.1592582166199</v>
      </c>
      <c r="F3">
        <v>3.3517263829708099E-2</v>
      </c>
      <c r="G3">
        <v>5133.236328125</v>
      </c>
    </row>
    <row r="4" spans="1:9" x14ac:dyDescent="0.35">
      <c r="A4" t="s">
        <v>13</v>
      </c>
      <c r="B4">
        <v>210.05000305175801</v>
      </c>
      <c r="C4">
        <v>0.64005808056404101</v>
      </c>
      <c r="D4">
        <v>172.00129699707</v>
      </c>
      <c r="E4">
        <v>3057.2572723030999</v>
      </c>
      <c r="F4">
        <v>6.7026726901531206E-2</v>
      </c>
      <c r="G4">
        <v>2566.15991210938</v>
      </c>
    </row>
    <row r="5" spans="1:9" x14ac:dyDescent="0.35">
      <c r="A5" t="s">
        <v>14</v>
      </c>
      <c r="B5">
        <v>240.05000305175801</v>
      </c>
      <c r="C5">
        <v>1.2500444041113801</v>
      </c>
      <c r="D5">
        <v>173.13751220703099</v>
      </c>
      <c r="E5">
        <v>3077.4532351642802</v>
      </c>
      <c r="F5">
        <v>0.130904346704483</v>
      </c>
      <c r="G5">
        <v>1322.62609863281</v>
      </c>
    </row>
    <row r="6" spans="1:9" x14ac:dyDescent="0.35">
      <c r="A6" t="s">
        <v>15</v>
      </c>
      <c r="B6">
        <v>270.04998779296898</v>
      </c>
      <c r="C6">
        <v>2.5000859623106799</v>
      </c>
      <c r="D6">
        <v>182.76641845703099</v>
      </c>
      <c r="E6">
        <v>3248.6033160239499</v>
      </c>
      <c r="F6">
        <v>0.26180839538574202</v>
      </c>
      <c r="G6">
        <v>698.09228515625</v>
      </c>
    </row>
    <row r="7" spans="1:9" x14ac:dyDescent="0.35">
      <c r="A7" t="s">
        <v>16</v>
      </c>
      <c r="B7">
        <v>300.04998779296898</v>
      </c>
      <c r="C7">
        <v>5.0001002076366099</v>
      </c>
      <c r="D7">
        <v>186.16488647460901</v>
      </c>
      <c r="E7">
        <v>3309.0095967054399</v>
      </c>
      <c r="F7">
        <v>0.52360928058624301</v>
      </c>
      <c r="G7">
        <v>355.54159545898398</v>
      </c>
    </row>
    <row r="8" spans="1:9" x14ac:dyDescent="0.35">
      <c r="A8" t="s">
        <v>17</v>
      </c>
      <c r="B8">
        <v>330.04901123046898</v>
      </c>
      <c r="C8">
        <v>9.9982526730368306</v>
      </c>
      <c r="D8">
        <v>203.52879333496099</v>
      </c>
      <c r="E8">
        <v>3617.6464054733501</v>
      </c>
      <c r="F8">
        <v>1.04701459407806</v>
      </c>
      <c r="G8">
        <v>194.3896484375</v>
      </c>
    </row>
    <row r="9" spans="1:9" x14ac:dyDescent="0.35">
      <c r="A9" t="s">
        <v>18</v>
      </c>
      <c r="B9">
        <v>360.04901123046898</v>
      </c>
      <c r="C9">
        <v>19.9964438743724</v>
      </c>
      <c r="D9">
        <v>216.598388671875</v>
      </c>
      <c r="E9">
        <v>3849.9536458402899</v>
      </c>
      <c r="F9">
        <v>2.09402275085449</v>
      </c>
      <c r="G9">
        <v>103.43650054931599</v>
      </c>
    </row>
    <row r="10" spans="1:9" x14ac:dyDescent="0.35">
      <c r="A10" t="s">
        <v>19</v>
      </c>
      <c r="B10">
        <v>390.04901123046898</v>
      </c>
      <c r="C10">
        <v>40.0019673466862</v>
      </c>
      <c r="D10">
        <v>229.93043518066401</v>
      </c>
      <c r="E10">
        <v>4086.92564815283</v>
      </c>
      <c r="F10">
        <v>4.1889963150024396</v>
      </c>
      <c r="G10">
        <v>54.889148712158203</v>
      </c>
    </row>
    <row r="11" spans="1:9" x14ac:dyDescent="0.35">
      <c r="A11" t="s">
        <v>20</v>
      </c>
      <c r="B11">
        <v>420.04901123046898</v>
      </c>
      <c r="C11">
        <v>80.003962014128405</v>
      </c>
      <c r="D11">
        <v>282.15075683593801</v>
      </c>
      <c r="E11">
        <v>5015.1217728853198</v>
      </c>
      <c r="F11">
        <v>8.3779954910278303</v>
      </c>
      <c r="G11">
        <v>33.677597045898402</v>
      </c>
    </row>
    <row r="12" spans="1:9" x14ac:dyDescent="0.35">
      <c r="A12" t="s">
        <v>21</v>
      </c>
      <c r="B12">
        <v>450.04901123046898</v>
      </c>
      <c r="C12">
        <v>160.04617308678601</v>
      </c>
      <c r="D12">
        <v>347.80142211914102</v>
      </c>
      <c r="E12">
        <v>6182.0372939109802</v>
      </c>
      <c r="F12">
        <v>16.759996414184599</v>
      </c>
      <c r="G12">
        <v>20.751878738403299</v>
      </c>
    </row>
    <row r="13" spans="1:9" x14ac:dyDescent="0.35">
      <c r="A13" t="s">
        <v>22</v>
      </c>
      <c r="B13">
        <v>480.04901123046898</v>
      </c>
      <c r="C13">
        <v>319.996213539802</v>
      </c>
      <c r="D13">
        <v>420.93081665039102</v>
      </c>
      <c r="E13">
        <v>7481.8842113018</v>
      </c>
      <c r="F13">
        <v>33.509925842285199</v>
      </c>
      <c r="G13">
        <v>12.561377525329601</v>
      </c>
    </row>
    <row r="14" spans="1:9" x14ac:dyDescent="0.35">
      <c r="A14" t="s">
        <v>23</v>
      </c>
      <c r="B14">
        <v>510.04800415039102</v>
      </c>
      <c r="C14">
        <v>639.99206280285603</v>
      </c>
      <c r="D14">
        <v>528.43536376953102</v>
      </c>
      <c r="E14">
        <v>9392.7364796400107</v>
      </c>
      <c r="F14">
        <v>67.019813537597699</v>
      </c>
      <c r="G14">
        <v>7.8847632408142099</v>
      </c>
    </row>
    <row r="15" spans="1:9" x14ac:dyDescent="0.35">
      <c r="A15" t="s">
        <v>24</v>
      </c>
      <c r="B15">
        <v>540.04797363281295</v>
      </c>
      <c r="C15">
        <v>1249.9946780585699</v>
      </c>
      <c r="D15">
        <v>668.08746337890602</v>
      </c>
      <c r="E15">
        <v>11874.998919665801</v>
      </c>
      <c r="F15">
        <v>130.89913940429699</v>
      </c>
      <c r="G15">
        <v>5.1038336753845197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"/>
  <sheetViews>
    <sheetView workbookViewId="0">
      <selection activeCell="I2" sqref="I2"/>
    </sheetView>
  </sheetViews>
  <sheetFormatPr defaultRowHeight="14.5" x14ac:dyDescent="0.35"/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 x14ac:dyDescent="0.35">
      <c r="A2" t="s">
        <v>24</v>
      </c>
      <c r="B2">
        <v>359.95904541015602</v>
      </c>
      <c r="C2">
        <v>1249.9859354166199</v>
      </c>
      <c r="D2">
        <v>132.28314208984401</v>
      </c>
      <c r="E2">
        <v>22682.2942495346</v>
      </c>
      <c r="F2">
        <v>130.89822387695301</v>
      </c>
      <c r="G2">
        <v>1.01058006286621</v>
      </c>
      <c r="I2" s="1"/>
    </row>
    <row r="3" spans="1:9" x14ac:dyDescent="0.35">
      <c r="A3" t="s">
        <v>25</v>
      </c>
      <c r="B3">
        <v>379.95806884765602</v>
      </c>
      <c r="C3">
        <v>639.99483130613999</v>
      </c>
      <c r="D3">
        <v>96.320724487304702</v>
      </c>
      <c r="E3">
        <v>16515.899449586901</v>
      </c>
      <c r="F3">
        <v>67.020103454589801</v>
      </c>
      <c r="G3">
        <v>1.4371914863586399</v>
      </c>
    </row>
    <row r="4" spans="1:9" x14ac:dyDescent="0.35">
      <c r="A4" t="s">
        <v>26</v>
      </c>
      <c r="B4">
        <v>399.95806884765602</v>
      </c>
      <c r="C4">
        <v>319.99679638259897</v>
      </c>
      <c r="D4">
        <v>40.0975341796875</v>
      </c>
      <c r="E4">
        <v>6875.4344247281597</v>
      </c>
      <c r="F4">
        <v>33.509986877441399</v>
      </c>
      <c r="G4">
        <v>1.1965845823287999</v>
      </c>
    </row>
    <row r="5" spans="1:9" x14ac:dyDescent="0.35">
      <c r="A5" t="s">
        <v>27</v>
      </c>
      <c r="B5">
        <v>419.95806884765602</v>
      </c>
      <c r="C5">
        <v>160.045990948412</v>
      </c>
      <c r="D5">
        <v>25.2555847167969</v>
      </c>
      <c r="E5">
        <v>4330.5186554789498</v>
      </c>
      <c r="F5">
        <v>16.7599773406982</v>
      </c>
      <c r="G5">
        <v>1.5068985223770099</v>
      </c>
    </row>
    <row r="6" spans="1:9" x14ac:dyDescent="0.35">
      <c r="A6" t="s">
        <v>28</v>
      </c>
      <c r="B6">
        <v>439.95806884765602</v>
      </c>
      <c r="C6">
        <v>80.003570416624399</v>
      </c>
      <c r="D6">
        <v>18.053726196289102</v>
      </c>
      <c r="E6">
        <v>3095.6319533288502</v>
      </c>
      <c r="F6">
        <v>8.3779544830322301</v>
      </c>
      <c r="G6">
        <v>2.1549086570739702</v>
      </c>
    </row>
    <row r="7" spans="1:9" x14ac:dyDescent="0.35">
      <c r="A7" t="s">
        <v>29</v>
      </c>
      <c r="B7">
        <v>459.9580078125</v>
      </c>
      <c r="C7">
        <v>40.002705007100602</v>
      </c>
      <c r="D7">
        <v>14.1079244613647</v>
      </c>
      <c r="E7">
        <v>2419.0542753785799</v>
      </c>
      <c r="F7">
        <v>4.1890735626220703</v>
      </c>
      <c r="G7">
        <v>3.3677909374237101</v>
      </c>
    </row>
    <row r="8" spans="1:9" x14ac:dyDescent="0.35">
      <c r="A8" t="s">
        <v>30</v>
      </c>
      <c r="B8">
        <v>479.9580078125</v>
      </c>
      <c r="C8">
        <v>19.996826364957698</v>
      </c>
      <c r="D8">
        <v>11.131884574890099</v>
      </c>
      <c r="E8">
        <v>1908.7593536823999</v>
      </c>
      <c r="F8">
        <v>2.0940628051757799</v>
      </c>
      <c r="G8">
        <v>5.3159270286560103</v>
      </c>
    </row>
    <row r="9" spans="1:9" x14ac:dyDescent="0.35">
      <c r="A9" t="s">
        <v>31</v>
      </c>
      <c r="B9">
        <v>499.95806884765602</v>
      </c>
      <c r="C9">
        <v>9.9977848050887506</v>
      </c>
      <c r="D9">
        <v>8.9133367538452095</v>
      </c>
      <c r="E9">
        <v>1528.3499378711001</v>
      </c>
      <c r="F9">
        <v>1.0469655990600599</v>
      </c>
      <c r="G9">
        <v>8.5134954452514595</v>
      </c>
    </row>
    <row r="10" spans="1:9" x14ac:dyDescent="0.35">
      <c r="A10" t="s">
        <v>32</v>
      </c>
      <c r="B10">
        <v>519.9580078125</v>
      </c>
      <c r="C10">
        <v>4.9998827799527099</v>
      </c>
      <c r="D10">
        <v>7.4623994827270499</v>
      </c>
      <c r="E10">
        <v>1279.5609654858699</v>
      </c>
      <c r="F10">
        <v>0.52358651161193803</v>
      </c>
      <c r="G10">
        <v>14.2524671554565</v>
      </c>
    </row>
    <row r="11" spans="1:9" x14ac:dyDescent="0.35">
      <c r="A11" t="s">
        <v>33</v>
      </c>
      <c r="B11">
        <v>539.9580078125</v>
      </c>
      <c r="C11">
        <v>2.50000855350175</v>
      </c>
      <c r="D11">
        <v>6.3289198875427202</v>
      </c>
      <c r="E11">
        <v>1085.20570211112</v>
      </c>
      <c r="F11">
        <v>0.26180028915405301</v>
      </c>
      <c r="G11">
        <v>24.174610137939499</v>
      </c>
    </row>
    <row r="12" spans="1:9" x14ac:dyDescent="0.35">
      <c r="A12" t="s">
        <v>34</v>
      </c>
      <c r="B12">
        <v>559.9580078125</v>
      </c>
      <c r="C12">
        <v>1.2498981242298099</v>
      </c>
      <c r="D12">
        <v>5.4038648605346697</v>
      </c>
      <c r="E12">
        <v>926.58866196870804</v>
      </c>
      <c r="F12">
        <v>0.13088902831077601</v>
      </c>
      <c r="G12">
        <v>41.285850524902301</v>
      </c>
    </row>
    <row r="13" spans="1:9" x14ac:dyDescent="0.35">
      <c r="A13" t="s">
        <v>35</v>
      </c>
      <c r="B13">
        <v>579.95697021484398</v>
      </c>
      <c r="C13">
        <v>0.64009401020421397</v>
      </c>
      <c r="D13">
        <v>4.72589111328125</v>
      </c>
      <c r="E13">
        <v>810.33800961449697</v>
      </c>
      <c r="F13">
        <v>6.7030489444732694E-2</v>
      </c>
      <c r="G13">
        <v>70.503601074218807</v>
      </c>
    </row>
    <row r="14" spans="1:9" x14ac:dyDescent="0.35">
      <c r="A14" t="s">
        <v>36</v>
      </c>
      <c r="B14">
        <v>599.95697021484398</v>
      </c>
      <c r="C14">
        <v>0.31989524683975201</v>
      </c>
      <c r="D14">
        <v>4.0912547111511204</v>
      </c>
      <c r="E14">
        <v>701.518263667822</v>
      </c>
      <c r="F14">
        <v>3.3499352633953101E-2</v>
      </c>
      <c r="G14">
        <v>122.129364013672</v>
      </c>
    </row>
    <row r="15" spans="1:9" x14ac:dyDescent="0.35">
      <c r="A15" t="s">
        <v>37</v>
      </c>
      <c r="B15">
        <v>619.95697021484398</v>
      </c>
      <c r="C15">
        <v>0.160111476808626</v>
      </c>
      <c r="D15">
        <v>3.8176617622375502</v>
      </c>
      <c r="E15">
        <v>654.605915769935</v>
      </c>
      <c r="F15">
        <v>1.6766835004091301E-2</v>
      </c>
      <c r="G15">
        <v>227.69125366210901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Type_1_3__1___.2_thixotropy_rwd</vt:lpstr>
      <vt:lpstr>Type_4_6__5___._2_thixotropy_rw</vt:lpstr>
      <vt:lpstr>Type_4_6_10___._3_thixotropy_rw</vt:lpstr>
      <vt:lpstr>_29_01_bss_4_6_ramp_2_1_rwd</vt:lpstr>
      <vt:lpstr>Type_1_3_15___._1_ramp_rwd</vt:lpstr>
      <vt:lpstr>_29_01_bss_4_6_ramp_2_1_rwd</vt:lpstr>
      <vt:lpstr>Type_1_3__1___.2_thixotropy_rwd</vt:lpstr>
      <vt:lpstr>Type_1_3_15___._1_ramp_rwd</vt:lpstr>
      <vt:lpstr>Type_4_6__5___._2_thixotropy_rwd</vt:lpstr>
      <vt:lpstr>Type_4_6_10___._3_thixotropy_rwd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Mercer, Edwina</dc:creator>
  <cp:lastModifiedBy>Edwina Mercer</cp:lastModifiedBy>
  <dcterms:created xsi:type="dcterms:W3CDTF">2020-09-02T13:59:06Z</dcterms:created>
  <dcterms:modified xsi:type="dcterms:W3CDTF">2021-07-09T00:12:03Z</dcterms:modified>
</cp:coreProperties>
</file>