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Research Dissemination\Non-conference Publications\Thesis Paper 1\Associated datasets\"/>
    </mc:Choice>
  </mc:AlternateContent>
  <bookViews>
    <workbookView xWindow="9585" yWindow="45" windowWidth="9630" windowHeight="11970" activeTab="2"/>
  </bookViews>
  <sheets>
    <sheet name="Table from paper" sheetId="5" r:id="rId1"/>
    <sheet name="Raw data" sheetId="2" r:id="rId2"/>
    <sheet name="Change in bulk density calcs." sheetId="7" r:id="rId3"/>
  </sheets>
  <calcPr calcId="152511"/>
</workbook>
</file>

<file path=xl/calcChain.xml><?xml version="1.0" encoding="utf-8"?>
<calcChain xmlns="http://schemas.openxmlformats.org/spreadsheetml/2006/main">
  <c r="H37" i="7" l="1"/>
  <c r="I37" i="7" s="1"/>
  <c r="J37" i="7" s="1"/>
  <c r="H36" i="7"/>
  <c r="I36" i="7" s="1"/>
  <c r="J36" i="7" s="1"/>
  <c r="H35" i="7"/>
  <c r="I35" i="7" s="1"/>
  <c r="J35" i="7" s="1"/>
  <c r="H46" i="7"/>
  <c r="I46" i="7" s="1"/>
  <c r="J46" i="7" s="1"/>
  <c r="H45" i="7"/>
  <c r="I45" i="7" s="1"/>
  <c r="J45" i="7" s="1"/>
  <c r="H44" i="7"/>
  <c r="I44" i="7" s="1"/>
  <c r="J44" i="7" s="1"/>
  <c r="H34" i="7"/>
  <c r="I34" i="7" s="1"/>
  <c r="J34" i="7" s="1"/>
  <c r="H33" i="7"/>
  <c r="I33" i="7" s="1"/>
  <c r="J33" i="7" s="1"/>
  <c r="H32" i="7"/>
  <c r="I32" i="7" s="1"/>
  <c r="J32" i="7" s="1"/>
  <c r="H43" i="7"/>
  <c r="I43" i="7" s="1"/>
  <c r="J43" i="7" s="1"/>
  <c r="H42" i="7"/>
  <c r="I42" i="7" s="1"/>
  <c r="J42" i="7" s="1"/>
  <c r="H41" i="7"/>
  <c r="I41" i="7" s="1"/>
  <c r="J41" i="7" s="1"/>
  <c r="H40" i="7"/>
  <c r="I40" i="7" s="1"/>
  <c r="J40" i="7" s="1"/>
  <c r="H39" i="7"/>
  <c r="I39" i="7" s="1"/>
  <c r="J39" i="7" s="1"/>
  <c r="H38" i="7"/>
  <c r="I38" i="7" s="1"/>
  <c r="J38" i="7" s="1"/>
  <c r="H22" i="7"/>
  <c r="I22" i="7" s="1"/>
  <c r="J22" i="7" s="1"/>
  <c r="H21" i="7"/>
  <c r="I21" i="7" s="1"/>
  <c r="J21" i="7" s="1"/>
  <c r="H20" i="7"/>
  <c r="I20" i="7" s="1"/>
  <c r="J20" i="7" s="1"/>
  <c r="H31" i="7"/>
  <c r="I31" i="7" s="1"/>
  <c r="J31" i="7" s="1"/>
  <c r="H30" i="7"/>
  <c r="I30" i="7" s="1"/>
  <c r="J30" i="7" s="1"/>
  <c r="H29" i="7"/>
  <c r="I29" i="7" s="1"/>
  <c r="J29" i="7" s="1"/>
  <c r="H19" i="7"/>
  <c r="I19" i="7" s="1"/>
  <c r="J19" i="7" s="1"/>
  <c r="H18" i="7"/>
  <c r="I18" i="7" s="1"/>
  <c r="J18" i="7" s="1"/>
  <c r="H17" i="7"/>
  <c r="I17" i="7" s="1"/>
  <c r="J17" i="7" s="1"/>
  <c r="H28" i="7"/>
  <c r="I28" i="7" s="1"/>
  <c r="J28" i="7" s="1"/>
  <c r="H27" i="7"/>
  <c r="I27" i="7" s="1"/>
  <c r="J27" i="7" s="1"/>
  <c r="H26" i="7"/>
  <c r="I26" i="7" s="1"/>
  <c r="J26" i="7" s="1"/>
  <c r="H25" i="7"/>
  <c r="I25" i="7" s="1"/>
  <c r="J25" i="7" s="1"/>
  <c r="H24" i="7"/>
  <c r="I24" i="7" s="1"/>
  <c r="J24" i="7" s="1"/>
  <c r="H23" i="7"/>
  <c r="I23" i="7" s="1"/>
  <c r="J23" i="7" s="1"/>
  <c r="H7" i="7"/>
  <c r="I7" i="7" s="1"/>
  <c r="J7" i="7" s="1"/>
  <c r="H6" i="7"/>
  <c r="I6" i="7" s="1"/>
  <c r="J6" i="7" s="1"/>
  <c r="H5" i="7"/>
  <c r="I5" i="7" s="1"/>
  <c r="J5" i="7" s="1"/>
  <c r="H16" i="7"/>
  <c r="I16" i="7" s="1"/>
  <c r="J16" i="7" s="1"/>
  <c r="H15" i="7"/>
  <c r="I15" i="7" s="1"/>
  <c r="J15" i="7" s="1"/>
  <c r="H14" i="7"/>
  <c r="I14" i="7" s="1"/>
  <c r="J14" i="7" s="1"/>
  <c r="H4" i="7"/>
  <c r="I4" i="7" s="1"/>
  <c r="J4" i="7" s="1"/>
  <c r="H3" i="7"/>
  <c r="I3" i="7" s="1"/>
  <c r="J3" i="7" s="1"/>
  <c r="H2" i="7"/>
  <c r="I2" i="7" s="1"/>
  <c r="J2" i="7" s="1"/>
  <c r="H13" i="7"/>
  <c r="I13" i="7" s="1"/>
  <c r="J13" i="7" s="1"/>
  <c r="H12" i="7"/>
  <c r="I12" i="7" s="1"/>
  <c r="J12" i="7" s="1"/>
  <c r="H11" i="7"/>
  <c r="I11" i="7" s="1"/>
  <c r="J11" i="7" s="1"/>
  <c r="H9" i="7"/>
  <c r="I9" i="7" s="1"/>
  <c r="J9" i="7" s="1"/>
  <c r="H8" i="7"/>
  <c r="I8" i="7" s="1"/>
  <c r="J8" i="7" s="1"/>
</calcChain>
</file>

<file path=xl/sharedStrings.xml><?xml version="1.0" encoding="utf-8"?>
<sst xmlns="http://schemas.openxmlformats.org/spreadsheetml/2006/main" count="242" uniqueCount="134">
  <si>
    <t>Rep</t>
  </si>
  <si>
    <t>Draught force (kN)</t>
  </si>
  <si>
    <t>Tine configuration</t>
  </si>
  <si>
    <t>NT</t>
  </si>
  <si>
    <t>WT</t>
  </si>
  <si>
    <t>MPP</t>
  </si>
  <si>
    <t>NSLT</t>
  </si>
  <si>
    <t>WSLT</t>
  </si>
  <si>
    <r>
      <t>D</t>
    </r>
    <r>
      <rPr>
        <b/>
        <vertAlign val="subscript"/>
        <sz val="11"/>
        <color theme="1"/>
        <rFont val="Calibri"/>
        <family val="2"/>
        <scheme val="minor"/>
      </rPr>
      <t xml:space="preserve">BG </t>
    </r>
    <r>
      <rPr>
        <b/>
        <sz val="11"/>
        <color theme="1"/>
        <rFont val="Calibri"/>
        <family val="2"/>
        <scheme val="minor"/>
      </rPr>
      <t>(m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)</t>
    </r>
  </si>
  <si>
    <r>
      <t>D</t>
    </r>
    <r>
      <rPr>
        <b/>
        <vertAlign val="subscript"/>
        <sz val="11"/>
        <color theme="1"/>
        <rFont val="Calibri"/>
        <family val="2"/>
        <scheme val="minor"/>
      </rPr>
      <t>AG</t>
    </r>
    <r>
      <rPr>
        <b/>
        <sz val="11"/>
        <color theme="1"/>
        <rFont val="Calibri"/>
        <family val="2"/>
        <scheme val="minor"/>
      </rPr>
      <t xml:space="preserve"> (m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)</t>
    </r>
  </si>
  <si>
    <r>
      <t>SR</t>
    </r>
    <r>
      <rPr>
        <b/>
        <vertAlign val="subscript"/>
        <sz val="11"/>
        <color theme="1"/>
        <rFont val="Calibri"/>
        <family val="2"/>
        <scheme val="minor"/>
      </rPr>
      <t>P</t>
    </r>
  </si>
  <si>
    <r>
      <t>SR</t>
    </r>
    <r>
      <rPr>
        <b/>
        <vertAlign val="subscript"/>
        <sz val="11"/>
        <color theme="1"/>
        <rFont val="Calibri"/>
        <family val="2"/>
        <scheme val="minor"/>
      </rPr>
      <t>I</t>
    </r>
  </si>
  <si>
    <t>Cultivation depth</t>
  </si>
  <si>
    <r>
      <t>Tine</t>
    </r>
    <r>
      <rPr>
        <b/>
        <vertAlign val="superscript"/>
        <sz val="11"/>
        <color theme="1"/>
        <rFont val="Arial"/>
        <family val="2"/>
      </rPr>
      <t>a</t>
    </r>
  </si>
  <si>
    <r>
      <t>D</t>
    </r>
    <r>
      <rPr>
        <b/>
        <vertAlign val="subscript"/>
        <sz val="11"/>
        <color theme="1"/>
        <rFont val="Arial"/>
        <family val="2"/>
      </rPr>
      <t>AG</t>
    </r>
    <r>
      <rPr>
        <b/>
        <sz val="11"/>
        <color theme="1"/>
        <rFont val="Arial"/>
        <family val="2"/>
      </rPr>
      <t xml:space="preserve"> (m</t>
    </r>
    <r>
      <rPr>
        <b/>
        <vertAlign val="superscript"/>
        <sz val="11"/>
        <color theme="1"/>
        <rFont val="Arial"/>
        <family val="2"/>
      </rPr>
      <t>2</t>
    </r>
    <r>
      <rPr>
        <b/>
        <sz val="11"/>
        <color theme="1"/>
        <rFont val="Arial"/>
        <family val="2"/>
      </rPr>
      <t xml:space="preserve">) </t>
    </r>
  </si>
  <si>
    <r>
      <t>D</t>
    </r>
    <r>
      <rPr>
        <b/>
        <vertAlign val="subscript"/>
        <sz val="11"/>
        <color theme="1"/>
        <rFont val="Arial"/>
        <family val="2"/>
      </rPr>
      <t xml:space="preserve">BG </t>
    </r>
    <r>
      <rPr>
        <b/>
        <sz val="11"/>
        <color theme="1"/>
        <rFont val="Arial"/>
        <family val="2"/>
      </rPr>
      <t>(m</t>
    </r>
    <r>
      <rPr>
        <b/>
        <vertAlign val="superscript"/>
        <sz val="11"/>
        <color theme="1"/>
        <rFont val="Arial"/>
        <family val="2"/>
      </rPr>
      <t>2</t>
    </r>
    <r>
      <rPr>
        <b/>
        <sz val="11"/>
        <color theme="1"/>
        <rFont val="Arial"/>
        <family val="2"/>
      </rPr>
      <t>)</t>
    </r>
  </si>
  <si>
    <r>
      <t>SR</t>
    </r>
    <r>
      <rPr>
        <b/>
        <vertAlign val="subscript"/>
        <sz val="11"/>
        <color theme="1"/>
        <rFont val="Arial"/>
        <family val="2"/>
      </rPr>
      <t>P</t>
    </r>
  </si>
  <si>
    <r>
      <t>SR</t>
    </r>
    <r>
      <rPr>
        <b/>
        <vertAlign val="subscript"/>
        <sz val="11"/>
        <color theme="1"/>
        <rFont val="Arial"/>
        <family val="2"/>
      </rPr>
      <t>I</t>
    </r>
  </si>
  <si>
    <r>
      <t>SDD (kN m</t>
    </r>
    <r>
      <rPr>
        <b/>
        <vertAlign val="superscript"/>
        <sz val="11"/>
        <color theme="1"/>
        <rFont val="Arial"/>
        <family val="2"/>
      </rPr>
      <t>2</t>
    </r>
    <r>
      <rPr>
        <b/>
        <sz val="11"/>
        <color theme="1"/>
        <rFont val="Arial"/>
        <family val="2"/>
      </rPr>
      <t>)</t>
    </r>
  </si>
  <si>
    <r>
      <t>Changes in bulk density</t>
    </r>
    <r>
      <rPr>
        <b/>
        <sz val="11"/>
        <rFont val="Arial"/>
        <family val="2"/>
      </rPr>
      <t xml:space="preserve"> (g cm</t>
    </r>
    <r>
      <rPr>
        <b/>
        <vertAlign val="superscript"/>
        <sz val="11"/>
        <rFont val="Arial"/>
        <family val="2"/>
      </rPr>
      <t>-3</t>
    </r>
    <r>
      <rPr>
        <b/>
        <sz val="11"/>
        <rFont val="Arial"/>
        <family val="2"/>
      </rPr>
      <t>)</t>
    </r>
  </si>
  <si>
    <t>175 mm</t>
  </si>
  <si>
    <t>1.46b</t>
  </si>
  <si>
    <t>2.68a</t>
  </si>
  <si>
    <t>0.21a</t>
  </si>
  <si>
    <t>0.45c</t>
  </si>
  <si>
    <t>1.31b</t>
  </si>
  <si>
    <t>0.32a</t>
  </si>
  <si>
    <t>0.54a</t>
  </si>
  <si>
    <t>2.21a</t>
  </si>
  <si>
    <t>3.41b</t>
  </si>
  <si>
    <t>0.24a</t>
  </si>
  <si>
    <t>0.34a</t>
  </si>
  <si>
    <t>2.55a</t>
  </si>
  <si>
    <t>0.45b</t>
  </si>
  <si>
    <t>0.63ab</t>
  </si>
  <si>
    <t>3.11c</t>
  </si>
  <si>
    <t>5.07c</t>
  </si>
  <si>
    <t>0.23a</t>
  </si>
  <si>
    <t>0.3ab</t>
  </si>
  <si>
    <t>2.08d</t>
  </si>
  <si>
    <t>0.25a</t>
  </si>
  <si>
    <t>0.57a</t>
  </si>
  <si>
    <t>1.90a</t>
  </si>
  <si>
    <t>2.92a</t>
  </si>
  <si>
    <t>0.31a</t>
  </si>
  <si>
    <t>0.36a</t>
  </si>
  <si>
    <t>1.68c</t>
  </si>
  <si>
    <t>0.35a</t>
  </si>
  <si>
    <t>0.59a</t>
  </si>
  <si>
    <t>2.25a</t>
  </si>
  <si>
    <t>2.82a</t>
  </si>
  <si>
    <t>0.22a</t>
  </si>
  <si>
    <t>0.22b</t>
  </si>
  <si>
    <t>2.75a</t>
  </si>
  <si>
    <t>0.55c</t>
  </si>
  <si>
    <t>0.71b</t>
  </si>
  <si>
    <t>250 mm</t>
  </si>
  <si>
    <t>2.42b</t>
  </si>
  <si>
    <t>3.78b</t>
  </si>
  <si>
    <t>0.15a</t>
  </si>
  <si>
    <t>0.44c</t>
  </si>
  <si>
    <t>14.3a</t>
  </si>
  <si>
    <t>2.35a</t>
  </si>
  <si>
    <t>0.60a</t>
  </si>
  <si>
    <t>3.38ac</t>
  </si>
  <si>
    <t>6.28a</t>
  </si>
  <si>
    <t>0.17a</t>
  </si>
  <si>
    <t>0.32ab</t>
  </si>
  <si>
    <t>22.7b</t>
  </si>
  <si>
    <t>2.34a</t>
  </si>
  <si>
    <t>0.55a</t>
  </si>
  <si>
    <t>3.59a</t>
  </si>
  <si>
    <t>6.67a</t>
  </si>
  <si>
    <t>0.26a</t>
  </si>
  <si>
    <t>0.28a</t>
  </si>
  <si>
    <t>22.0b</t>
  </si>
  <si>
    <t>2.15a</t>
  </si>
  <si>
    <t>2.71bc</t>
  </si>
  <si>
    <t>5.43c</t>
  </si>
  <si>
    <t>0.38bc</t>
  </si>
  <si>
    <t>14.7a</t>
  </si>
  <si>
    <t>1.80a</t>
  </si>
  <si>
    <t>0.51a</t>
  </si>
  <si>
    <t>3.93a</t>
  </si>
  <si>
    <t>6.53a</t>
  </si>
  <si>
    <t>25.7c</t>
  </si>
  <si>
    <t>2.46a</t>
  </si>
  <si>
    <t>0.58a</t>
  </si>
  <si>
    <t>300 mm</t>
  </si>
  <si>
    <t>3.10b</t>
  </si>
  <si>
    <t>4.62b</t>
  </si>
  <si>
    <t>0.21ab</t>
  </si>
  <si>
    <t>0.37a</t>
  </si>
  <si>
    <t>22.3a</t>
  </si>
  <si>
    <t>2.94a</t>
  </si>
  <si>
    <t>0.62b</t>
  </si>
  <si>
    <t>4.20a</t>
  </si>
  <si>
    <t>8.38a</t>
  </si>
  <si>
    <t>0.18ab</t>
  </si>
  <si>
    <t>0.31b</t>
  </si>
  <si>
    <t>32.0b</t>
  </si>
  <si>
    <t>0.52a</t>
  </si>
  <si>
    <t>4.21a</t>
  </si>
  <si>
    <t>8.02a</t>
  </si>
  <si>
    <t>0.12a</t>
  </si>
  <si>
    <t>0.30b</t>
  </si>
  <si>
    <t>37.0c</t>
  </si>
  <si>
    <t>3.07a</t>
  </si>
  <si>
    <t>0.55ab</t>
  </si>
  <si>
    <t>3.00b</t>
  </si>
  <si>
    <t>5.66b</t>
  </si>
  <si>
    <t>0.24bc</t>
  </si>
  <si>
    <t>0.38a</t>
  </si>
  <si>
    <t>19.7a</t>
  </si>
  <si>
    <t>2.29a</t>
  </si>
  <si>
    <t>0.53a</t>
  </si>
  <si>
    <t>4.01a</t>
  </si>
  <si>
    <t>8.47a</t>
  </si>
  <si>
    <t>0.34c</t>
  </si>
  <si>
    <t>0.40a</t>
  </si>
  <si>
    <t>32.3b</t>
  </si>
  <si>
    <t>2.59a</t>
  </si>
  <si>
    <t>0.48a</t>
  </si>
  <si>
    <t>Cultivation depth (mm)</t>
  </si>
  <si>
    <t>WLST</t>
  </si>
  <si>
    <r>
      <t>Changes in bulk density</t>
    </r>
    <r>
      <rPr>
        <b/>
        <sz val="11"/>
        <rFont val="Calibri"/>
        <family val="2"/>
        <scheme val="minor"/>
      </rPr>
      <t xml:space="preserve"> 
(g cm</t>
    </r>
    <r>
      <rPr>
        <b/>
        <vertAlign val="superscript"/>
        <sz val="11"/>
        <rFont val="Calibri"/>
        <family val="2"/>
        <scheme val="minor"/>
      </rPr>
      <t>-3</t>
    </r>
    <r>
      <rPr>
        <b/>
        <sz val="11"/>
        <rFont val="Calibri"/>
        <family val="2"/>
        <scheme val="minor"/>
      </rPr>
      <t>)</t>
    </r>
  </si>
  <si>
    <r>
      <t>SSD 
(kN m</t>
    </r>
    <r>
      <rPr>
        <b/>
        <vertAlign val="superscript"/>
        <sz val="11"/>
        <color theme="1"/>
        <rFont val="Calibri"/>
        <family val="2"/>
        <scheme val="minor"/>
      </rPr>
      <t>-2</t>
    </r>
    <r>
      <rPr>
        <b/>
        <sz val="11"/>
        <color theme="1"/>
        <rFont val="Calibri"/>
        <family val="2"/>
        <scheme val="minor"/>
      </rPr>
      <t>)</t>
    </r>
  </si>
  <si>
    <t>Reduction in Bulk density (g cm-3)</t>
  </si>
  <si>
    <t>Initial moisture content (%)</t>
  </si>
  <si>
    <r>
      <t>Initial bulk density (g cm</t>
    </r>
    <r>
      <rPr>
        <b/>
        <vertAlign val="superscript"/>
        <sz val="11"/>
        <color theme="1"/>
        <rFont val="Calibri"/>
        <family val="2"/>
        <scheme val="minor"/>
      </rPr>
      <t>-3</t>
    </r>
    <r>
      <rPr>
        <b/>
        <sz val="11"/>
        <color theme="1"/>
        <rFont val="Calibri"/>
        <family val="2"/>
        <scheme val="minor"/>
      </rPr>
      <t>)</t>
    </r>
  </si>
  <si>
    <r>
      <t>D</t>
    </r>
    <r>
      <rPr>
        <b/>
        <vertAlign val="subscript"/>
        <sz val="11"/>
        <color theme="1"/>
        <rFont val="Calibri"/>
        <family val="2"/>
        <scheme val="minor"/>
      </rPr>
      <t>BG</t>
    </r>
    <r>
      <rPr>
        <b/>
        <sz val="11"/>
        <color theme="1"/>
        <rFont val="Calibri"/>
        <family val="2"/>
        <scheme val="minor"/>
      </rPr>
      <t xml:space="preserve"> (cm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)</t>
    </r>
  </si>
  <si>
    <r>
      <t>D</t>
    </r>
    <r>
      <rPr>
        <b/>
        <vertAlign val="subscript"/>
        <sz val="11"/>
        <color theme="1"/>
        <rFont val="Calibri"/>
        <family val="2"/>
        <scheme val="minor"/>
      </rPr>
      <t>AG</t>
    </r>
    <r>
      <rPr>
        <b/>
        <sz val="11"/>
        <color theme="1"/>
        <rFont val="Calibri"/>
        <family val="2"/>
        <scheme val="minor"/>
      </rPr>
      <t xml:space="preserve"> (cm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)</t>
    </r>
  </si>
  <si>
    <r>
      <t>D</t>
    </r>
    <r>
      <rPr>
        <b/>
        <vertAlign val="subscript"/>
        <sz val="11"/>
        <color theme="1"/>
        <rFont val="Calibri"/>
        <family val="2"/>
        <scheme val="minor"/>
      </rPr>
      <t>BG</t>
    </r>
    <r>
      <rPr>
        <b/>
        <sz val="11"/>
        <color theme="1"/>
        <rFont val="Calibri"/>
        <family val="2"/>
        <scheme val="minor"/>
      </rPr>
      <t xml:space="preserve"> mass (g)</t>
    </r>
  </si>
  <si>
    <r>
      <t>Post SSD bulk density (g cm</t>
    </r>
    <r>
      <rPr>
        <b/>
        <vertAlign val="superscript"/>
        <sz val="11"/>
        <color theme="1"/>
        <rFont val="Calibri"/>
        <family val="2"/>
        <scheme val="minor"/>
      </rPr>
      <t>-3</t>
    </r>
    <r>
      <rPr>
        <b/>
        <sz val="11"/>
        <color theme="1"/>
        <rFont val="Calibri"/>
        <family val="2"/>
        <scheme val="minor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</si>
</sst>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vertAlign val="superscript"/>
      <sz val="11"/>
      <color theme="1"/>
      <name val="Arial"/>
      <family val="2"/>
    </font>
    <font>
      <b/>
      <vertAlign val="subscript"/>
      <sz val="11"/>
      <color theme="1"/>
      <name val="Arial"/>
      <family val="2"/>
    </font>
    <font>
      <b/>
      <sz val="11"/>
      <name val="Arial"/>
      <family val="2"/>
    </font>
    <font>
      <b/>
      <vertAlign val="superscript"/>
      <sz val="11"/>
      <name val="Arial"/>
      <family val="2"/>
    </font>
    <font>
      <sz val="11"/>
      <color theme="1"/>
      <name val="Arial"/>
      <family val="2"/>
    </font>
    <font>
      <b/>
      <sz val="11"/>
      <name val="Calibri"/>
      <family val="2"/>
      <scheme val="minor"/>
    </font>
    <font>
      <b/>
      <vertAlign val="superscript"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4" fontId="0" fillId="0" borderId="0" xfId="0" applyNumberFormat="1"/>
    <xf numFmtId="2" fontId="0" fillId="0" borderId="0" xfId="0" applyNumberFormat="1"/>
    <xf numFmtId="2" fontId="0" fillId="0" borderId="0" xfId="0" applyNumberFormat="1" applyAlignment="1">
      <alignment horizontal="center"/>
    </xf>
    <xf numFmtId="0" fontId="0" fillId="0" borderId="0" xfId="0" applyAlignment="1">
      <alignment wrapText="1"/>
    </xf>
    <xf numFmtId="0" fontId="4" fillId="0" borderId="0" xfId="0" applyFont="1" applyAlignment="1">
      <alignment vertical="center" wrapText="1"/>
    </xf>
    <xf numFmtId="0" fontId="9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0" fontId="0" fillId="0" borderId="0" xfId="0" applyAlignment="1">
      <alignment vertical="top"/>
    </xf>
    <xf numFmtId="16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0" borderId="0" xfId="0" applyAlignment="1"/>
    <xf numFmtId="0" fontId="1" fillId="0" borderId="2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center"/>
    </xf>
    <xf numFmtId="164" fontId="1" fillId="0" borderId="2" xfId="0" applyNumberFormat="1" applyFont="1" applyBorder="1" applyAlignment="1">
      <alignment vertical="center" wrapText="1"/>
    </xf>
    <xf numFmtId="0" fontId="1" fillId="0" borderId="2" xfId="0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workbookViewId="0">
      <selection activeCell="D30" sqref="D30"/>
    </sheetView>
  </sheetViews>
  <sheetFormatPr defaultRowHeight="15" x14ac:dyDescent="0.25"/>
  <cols>
    <col min="9" max="9" width="13.28515625" customWidth="1"/>
  </cols>
  <sheetData>
    <row r="1" spans="1:9" ht="77.25" x14ac:dyDescent="0.25">
      <c r="A1" s="7" t="s">
        <v>12</v>
      </c>
      <c r="B1" s="7" t="s">
        <v>13</v>
      </c>
      <c r="C1" s="7" t="s">
        <v>14</v>
      </c>
      <c r="D1" s="7" t="s">
        <v>15</v>
      </c>
      <c r="E1" s="7" t="s">
        <v>16</v>
      </c>
      <c r="F1" s="7" t="s">
        <v>17</v>
      </c>
      <c r="G1" s="7" t="s">
        <v>1</v>
      </c>
      <c r="H1" s="7" t="s">
        <v>18</v>
      </c>
      <c r="I1" s="7" t="s">
        <v>19</v>
      </c>
    </row>
    <row r="2" spans="1:9" x14ac:dyDescent="0.25">
      <c r="A2" s="8" t="s">
        <v>20</v>
      </c>
      <c r="B2" s="8" t="s">
        <v>3</v>
      </c>
      <c r="C2" s="9" t="s">
        <v>21</v>
      </c>
      <c r="D2" s="8" t="s">
        <v>22</v>
      </c>
      <c r="E2" s="8" t="s">
        <v>23</v>
      </c>
      <c r="F2" s="8" t="s">
        <v>24</v>
      </c>
      <c r="G2" s="8" t="s">
        <v>25</v>
      </c>
      <c r="H2" s="8" t="s">
        <v>26</v>
      </c>
      <c r="I2" s="8" t="s">
        <v>27</v>
      </c>
    </row>
    <row r="3" spans="1:9" x14ac:dyDescent="0.25">
      <c r="A3" s="8"/>
      <c r="B3" s="8" t="s">
        <v>4</v>
      </c>
      <c r="C3" s="9" t="s">
        <v>28</v>
      </c>
      <c r="D3" s="8" t="s">
        <v>29</v>
      </c>
      <c r="E3" s="8" t="s">
        <v>30</v>
      </c>
      <c r="F3" s="8" t="s">
        <v>31</v>
      </c>
      <c r="G3" s="8" t="s">
        <v>32</v>
      </c>
      <c r="H3" s="8" t="s">
        <v>33</v>
      </c>
      <c r="I3" s="8" t="s">
        <v>34</v>
      </c>
    </row>
    <row r="4" spans="1:9" x14ac:dyDescent="0.25">
      <c r="A4" s="8"/>
      <c r="B4" s="8" t="s">
        <v>5</v>
      </c>
      <c r="C4" s="9" t="s">
        <v>35</v>
      </c>
      <c r="D4" s="8" t="s">
        <v>36</v>
      </c>
      <c r="E4" s="8" t="s">
        <v>37</v>
      </c>
      <c r="F4" s="8" t="s">
        <v>38</v>
      </c>
      <c r="G4" s="8" t="s">
        <v>39</v>
      </c>
      <c r="H4" s="8" t="s">
        <v>40</v>
      </c>
      <c r="I4" s="8" t="s">
        <v>41</v>
      </c>
    </row>
    <row r="5" spans="1:9" x14ac:dyDescent="0.25">
      <c r="A5" s="8"/>
      <c r="B5" s="8" t="s">
        <v>6</v>
      </c>
      <c r="C5" s="9" t="s">
        <v>42</v>
      </c>
      <c r="D5" s="8" t="s">
        <v>43</v>
      </c>
      <c r="E5" s="8" t="s">
        <v>44</v>
      </c>
      <c r="F5" s="8" t="s">
        <v>45</v>
      </c>
      <c r="G5" s="8" t="s">
        <v>46</v>
      </c>
      <c r="H5" s="8" t="s">
        <v>47</v>
      </c>
      <c r="I5" s="8" t="s">
        <v>48</v>
      </c>
    </row>
    <row r="6" spans="1:9" x14ac:dyDescent="0.25">
      <c r="A6" s="8"/>
      <c r="B6" s="8" t="s">
        <v>7</v>
      </c>
      <c r="C6" s="9" t="s">
        <v>49</v>
      </c>
      <c r="D6" s="8" t="s">
        <v>50</v>
      </c>
      <c r="E6" s="8" t="s">
        <v>51</v>
      </c>
      <c r="F6" s="8" t="s">
        <v>52</v>
      </c>
      <c r="G6" s="8" t="s">
        <v>53</v>
      </c>
      <c r="H6" s="8" t="s">
        <v>54</v>
      </c>
      <c r="I6" s="8" t="s">
        <v>55</v>
      </c>
    </row>
    <row r="7" spans="1:9" x14ac:dyDescent="0.25">
      <c r="A7" s="8" t="s">
        <v>56</v>
      </c>
      <c r="B7" s="8" t="s">
        <v>3</v>
      </c>
      <c r="C7" s="9" t="s">
        <v>57</v>
      </c>
      <c r="D7" s="8" t="s">
        <v>58</v>
      </c>
      <c r="E7" s="8" t="s">
        <v>59</v>
      </c>
      <c r="F7" s="8" t="s">
        <v>60</v>
      </c>
      <c r="G7" s="8" t="s">
        <v>61</v>
      </c>
      <c r="H7" s="8" t="s">
        <v>62</v>
      </c>
      <c r="I7" s="8" t="s">
        <v>63</v>
      </c>
    </row>
    <row r="8" spans="1:9" x14ac:dyDescent="0.25">
      <c r="A8" s="8"/>
      <c r="B8" s="8" t="s">
        <v>4</v>
      </c>
      <c r="C8" s="9" t="s">
        <v>64</v>
      </c>
      <c r="D8" s="8" t="s">
        <v>65</v>
      </c>
      <c r="E8" s="8" t="s">
        <v>66</v>
      </c>
      <c r="F8" s="8" t="s">
        <v>67</v>
      </c>
      <c r="G8" s="8" t="s">
        <v>68</v>
      </c>
      <c r="H8" s="8" t="s">
        <v>69</v>
      </c>
      <c r="I8" s="8" t="s">
        <v>70</v>
      </c>
    </row>
    <row r="9" spans="1:9" x14ac:dyDescent="0.25">
      <c r="A9" s="8"/>
      <c r="B9" s="8" t="s">
        <v>5</v>
      </c>
      <c r="C9" s="9" t="s">
        <v>71</v>
      </c>
      <c r="D9" s="8" t="s">
        <v>72</v>
      </c>
      <c r="E9" s="8" t="s">
        <v>73</v>
      </c>
      <c r="F9" s="8" t="s">
        <v>74</v>
      </c>
      <c r="G9" s="8" t="s">
        <v>75</v>
      </c>
      <c r="H9" s="8" t="s">
        <v>76</v>
      </c>
      <c r="I9" s="8" t="s">
        <v>27</v>
      </c>
    </row>
    <row r="10" spans="1:9" x14ac:dyDescent="0.25">
      <c r="A10" s="8"/>
      <c r="B10" s="8" t="s">
        <v>6</v>
      </c>
      <c r="C10" s="9" t="s">
        <v>77</v>
      </c>
      <c r="D10" s="8" t="s">
        <v>78</v>
      </c>
      <c r="E10" s="8" t="s">
        <v>37</v>
      </c>
      <c r="F10" s="8" t="s">
        <v>79</v>
      </c>
      <c r="G10" s="8" t="s">
        <v>80</v>
      </c>
      <c r="H10" s="8" t="s">
        <v>81</v>
      </c>
      <c r="I10" s="8" t="s">
        <v>82</v>
      </c>
    </row>
    <row r="11" spans="1:9" x14ac:dyDescent="0.25">
      <c r="A11" s="8"/>
      <c r="B11" s="8" t="s">
        <v>7</v>
      </c>
      <c r="C11" s="9" t="s">
        <v>83</v>
      </c>
      <c r="D11" s="8" t="s">
        <v>84</v>
      </c>
      <c r="E11" s="8" t="s">
        <v>30</v>
      </c>
      <c r="F11" s="8" t="s">
        <v>44</v>
      </c>
      <c r="G11" s="8" t="s">
        <v>85</v>
      </c>
      <c r="H11" s="8" t="s">
        <v>86</v>
      </c>
      <c r="I11" s="8" t="s">
        <v>87</v>
      </c>
    </row>
    <row r="12" spans="1:9" x14ac:dyDescent="0.25">
      <c r="A12" s="8" t="s">
        <v>88</v>
      </c>
      <c r="B12" s="8" t="s">
        <v>3</v>
      </c>
      <c r="C12" s="9" t="s">
        <v>89</v>
      </c>
      <c r="D12" s="8" t="s">
        <v>90</v>
      </c>
      <c r="E12" s="8" t="s">
        <v>91</v>
      </c>
      <c r="F12" s="8" t="s">
        <v>92</v>
      </c>
      <c r="G12" s="8" t="s">
        <v>93</v>
      </c>
      <c r="H12" s="8" t="s">
        <v>94</v>
      </c>
      <c r="I12" s="8" t="s">
        <v>95</v>
      </c>
    </row>
    <row r="13" spans="1:9" x14ac:dyDescent="0.25">
      <c r="A13" s="10"/>
      <c r="B13" s="8" t="s">
        <v>4</v>
      </c>
      <c r="C13" s="9" t="s">
        <v>96</v>
      </c>
      <c r="D13" s="8" t="s">
        <v>97</v>
      </c>
      <c r="E13" s="8" t="s">
        <v>98</v>
      </c>
      <c r="F13" s="8" t="s">
        <v>99</v>
      </c>
      <c r="G13" s="8" t="s">
        <v>100</v>
      </c>
      <c r="H13" s="8" t="s">
        <v>32</v>
      </c>
      <c r="I13" s="8" t="s">
        <v>101</v>
      </c>
    </row>
    <row r="14" spans="1:9" x14ac:dyDescent="0.25">
      <c r="A14" s="10"/>
      <c r="B14" s="8" t="s">
        <v>5</v>
      </c>
      <c r="C14" s="9" t="s">
        <v>102</v>
      </c>
      <c r="D14" s="8" t="s">
        <v>103</v>
      </c>
      <c r="E14" s="8" t="s">
        <v>104</v>
      </c>
      <c r="F14" s="8" t="s">
        <v>105</v>
      </c>
      <c r="G14" s="8" t="s">
        <v>106</v>
      </c>
      <c r="H14" s="8" t="s">
        <v>107</v>
      </c>
      <c r="I14" s="8" t="s">
        <v>108</v>
      </c>
    </row>
    <row r="15" spans="1:9" x14ac:dyDescent="0.25">
      <c r="A15" s="10"/>
      <c r="B15" s="8" t="s">
        <v>6</v>
      </c>
      <c r="C15" s="9" t="s">
        <v>109</v>
      </c>
      <c r="D15" s="8" t="s">
        <v>110</v>
      </c>
      <c r="E15" s="8" t="s">
        <v>111</v>
      </c>
      <c r="F15" s="8" t="s">
        <v>112</v>
      </c>
      <c r="G15" s="8" t="s">
        <v>113</v>
      </c>
      <c r="H15" s="8" t="s">
        <v>114</v>
      </c>
      <c r="I15" s="8" t="s">
        <v>115</v>
      </c>
    </row>
    <row r="16" spans="1:9" x14ac:dyDescent="0.25">
      <c r="A16" s="10"/>
      <c r="B16" s="8" t="s">
        <v>7</v>
      </c>
      <c r="C16" s="9" t="s">
        <v>116</v>
      </c>
      <c r="D16" s="8" t="s">
        <v>117</v>
      </c>
      <c r="E16" s="8" t="s">
        <v>118</v>
      </c>
      <c r="F16" s="8" t="s">
        <v>119</v>
      </c>
      <c r="G16" s="8" t="s">
        <v>120</v>
      </c>
      <c r="H16" s="8" t="s">
        <v>121</v>
      </c>
      <c r="I16" s="8" t="s">
        <v>122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6"/>
  <sheetViews>
    <sheetView workbookViewId="0">
      <selection activeCell="M18" sqref="M18"/>
    </sheetView>
  </sheetViews>
  <sheetFormatPr defaultRowHeight="15" x14ac:dyDescent="0.25"/>
  <cols>
    <col min="1" max="1" width="12.85546875" bestFit="1" customWidth="1"/>
    <col min="2" max="2" width="11.28515625" customWidth="1"/>
    <col min="8" max="8" width="9.5703125" bestFit="1" customWidth="1"/>
    <col min="10" max="10" width="12.140625" customWidth="1"/>
  </cols>
  <sheetData>
    <row r="1" spans="1:10" s="6" customFormat="1" ht="62.25" x14ac:dyDescent="0.25">
      <c r="A1" s="14" t="s">
        <v>2</v>
      </c>
      <c r="B1" s="14" t="s">
        <v>123</v>
      </c>
      <c r="C1" s="14" t="s">
        <v>0</v>
      </c>
      <c r="D1" s="14" t="s">
        <v>9</v>
      </c>
      <c r="E1" s="14" t="s">
        <v>8</v>
      </c>
      <c r="F1" s="14" t="s">
        <v>10</v>
      </c>
      <c r="G1" s="14" t="s">
        <v>11</v>
      </c>
      <c r="H1" s="14" t="s">
        <v>1</v>
      </c>
      <c r="I1" s="14" t="s">
        <v>126</v>
      </c>
      <c r="J1" s="19" t="s">
        <v>125</v>
      </c>
    </row>
    <row r="2" spans="1:10" x14ac:dyDescent="0.25">
      <c r="A2" t="s">
        <v>3</v>
      </c>
      <c r="B2">
        <v>175</v>
      </c>
      <c r="C2" s="2">
        <v>1</v>
      </c>
      <c r="D2" s="11">
        <v>1.286</v>
      </c>
      <c r="E2" s="11">
        <v>2.7173333333333298</v>
      </c>
      <c r="F2" s="5">
        <v>0.26166666666666666</v>
      </c>
      <c r="G2" s="5">
        <v>0.45999999999999996</v>
      </c>
      <c r="H2" s="12">
        <v>1.5145291257106752</v>
      </c>
      <c r="I2" s="5">
        <v>0.37831701724663025</v>
      </c>
      <c r="J2" s="5">
        <v>0.51397169025811862</v>
      </c>
    </row>
    <row r="3" spans="1:10" x14ac:dyDescent="0.25">
      <c r="A3" t="s">
        <v>3</v>
      </c>
      <c r="B3">
        <v>175</v>
      </c>
      <c r="C3" s="2">
        <v>2</v>
      </c>
      <c r="D3" s="11">
        <v>1.714</v>
      </c>
      <c r="E3" s="11">
        <v>2.5133333333333301</v>
      </c>
      <c r="F3" s="5">
        <v>0.15333333333333335</v>
      </c>
      <c r="G3" s="5">
        <v>0.48166666666666669</v>
      </c>
      <c r="H3" s="12">
        <v>1.1877473355512695</v>
      </c>
      <c r="I3" s="5">
        <v>0.2809684597582251</v>
      </c>
      <c r="J3" s="5">
        <v>0.60818482889134262</v>
      </c>
    </row>
    <row r="4" spans="1:10" x14ac:dyDescent="0.25">
      <c r="A4" t="s">
        <v>3</v>
      </c>
      <c r="B4">
        <v>175</v>
      </c>
      <c r="C4" s="2">
        <v>3</v>
      </c>
      <c r="D4" s="11">
        <v>1.38</v>
      </c>
      <c r="E4" s="11">
        <v>2.81</v>
      </c>
      <c r="F4" s="5">
        <v>0.21166666666666664</v>
      </c>
      <c r="G4" s="5">
        <v>0.42166666666666669</v>
      </c>
      <c r="H4" s="12">
        <v>1.2184728629792738</v>
      </c>
      <c r="I4" s="5">
        <v>0.29080497923133031</v>
      </c>
      <c r="J4" s="5">
        <v>0.49403341288782809</v>
      </c>
    </row>
    <row r="5" spans="1:10" x14ac:dyDescent="0.25">
      <c r="A5" t="s">
        <v>4</v>
      </c>
      <c r="B5">
        <v>175</v>
      </c>
      <c r="C5" s="2">
        <v>1</v>
      </c>
      <c r="D5" s="11">
        <v>2.2013333333333334</v>
      </c>
      <c r="E5" s="11">
        <v>3.5413333333333297</v>
      </c>
      <c r="F5" s="5">
        <v>0.27888888888888891</v>
      </c>
      <c r="G5" s="5">
        <v>0.31666666666666665</v>
      </c>
      <c r="H5" s="12">
        <v>2.6303379790479804</v>
      </c>
      <c r="I5" s="5">
        <v>0.45803424292686012</v>
      </c>
      <c r="J5" s="5">
        <v>0.61332714186208548</v>
      </c>
    </row>
    <row r="6" spans="1:10" x14ac:dyDescent="0.25">
      <c r="A6" t="s">
        <v>4</v>
      </c>
      <c r="B6">
        <v>175</v>
      </c>
      <c r="C6" s="2">
        <v>2</v>
      </c>
      <c r="D6" s="11">
        <v>2.249333333333333</v>
      </c>
      <c r="E6" s="11">
        <v>3.1366666666666703</v>
      </c>
      <c r="F6" s="5">
        <v>0.1788888888888889</v>
      </c>
      <c r="G6" s="5">
        <v>0.36499999999999999</v>
      </c>
      <c r="H6" s="12">
        <v>2.5761747339474916</v>
      </c>
      <c r="I6" s="5">
        <v>0.47830945672994624</v>
      </c>
      <c r="J6" s="5">
        <v>0.66820151008788187</v>
      </c>
    </row>
    <row r="7" spans="1:10" x14ac:dyDescent="0.25">
      <c r="A7" t="s">
        <v>4</v>
      </c>
      <c r="B7">
        <v>175</v>
      </c>
      <c r="C7" s="2">
        <v>3</v>
      </c>
      <c r="D7" s="11">
        <v>2.1873333333333331</v>
      </c>
      <c r="E7" s="11">
        <v>3.5473333333333299</v>
      </c>
      <c r="F7" s="5">
        <v>0.25777777777777777</v>
      </c>
      <c r="G7" s="5">
        <v>0.33666666666666667</v>
      </c>
      <c r="H7" s="12">
        <v>2.450548856997476</v>
      </c>
      <c r="I7" s="5">
        <v>0.42732193507279892</v>
      </c>
      <c r="J7" s="5">
        <v>0.61027667984189771</v>
      </c>
    </row>
    <row r="8" spans="1:10" x14ac:dyDescent="0.25">
      <c r="A8" t="s">
        <v>5</v>
      </c>
      <c r="B8">
        <v>175</v>
      </c>
      <c r="C8" s="2">
        <v>1</v>
      </c>
      <c r="D8" s="11">
        <v>2.8073333333333337</v>
      </c>
      <c r="E8" s="11">
        <v>5.1986666666666705</v>
      </c>
      <c r="F8" s="5">
        <v>0.23777777777777778</v>
      </c>
      <c r="G8" s="5">
        <v>0.32166666666666671</v>
      </c>
      <c r="H8" s="12">
        <v>2.0555966533705852</v>
      </c>
      <c r="I8" s="5">
        <v>0.25675701391088984</v>
      </c>
      <c r="J8" s="5">
        <v>0.52598051461403927</v>
      </c>
    </row>
    <row r="9" spans="1:10" x14ac:dyDescent="0.25">
      <c r="A9" t="s">
        <v>5</v>
      </c>
      <c r="B9">
        <v>175</v>
      </c>
      <c r="C9" s="2">
        <v>2</v>
      </c>
      <c r="D9" s="11">
        <v>3.4053333333333331</v>
      </c>
      <c r="E9" s="11">
        <v>4.9406666666666696</v>
      </c>
      <c r="F9" s="5">
        <v>0.23111111111111107</v>
      </c>
      <c r="G9" s="5">
        <v>0.27166666666666667</v>
      </c>
      <c r="H9" s="12">
        <v>2.1048768505012214</v>
      </c>
      <c r="I9" s="5">
        <v>0.25220187520982751</v>
      </c>
      <c r="J9" s="5">
        <v>0.61202971483345292</v>
      </c>
    </row>
    <row r="10" spans="1:10" x14ac:dyDescent="0.25">
      <c r="A10" t="s">
        <v>5</v>
      </c>
      <c r="B10">
        <v>175</v>
      </c>
      <c r="C10" s="2">
        <v>3</v>
      </c>
      <c r="D10" s="11"/>
      <c r="E10" s="11"/>
      <c r="F10" s="5"/>
      <c r="G10" s="5"/>
      <c r="H10" s="12"/>
      <c r="I10" s="5"/>
      <c r="J10" s="5"/>
    </row>
    <row r="11" spans="1:10" x14ac:dyDescent="0.25">
      <c r="A11" t="s">
        <v>6</v>
      </c>
      <c r="B11">
        <v>175</v>
      </c>
      <c r="C11" s="2">
        <v>1</v>
      </c>
      <c r="D11" s="11">
        <v>1.875333333333334</v>
      </c>
      <c r="E11" s="11">
        <v>2.9733333333333296</v>
      </c>
      <c r="F11" s="5">
        <v>0.26666666666666666</v>
      </c>
      <c r="G11" s="5">
        <v>0.38000000000000006</v>
      </c>
      <c r="H11" s="12">
        <v>1.7015969108827855</v>
      </c>
      <c r="I11" s="5">
        <v>0.35094120257447819</v>
      </c>
      <c r="J11" s="5">
        <v>0.58015949401897482</v>
      </c>
    </row>
    <row r="12" spans="1:10" x14ac:dyDescent="0.25">
      <c r="A12" t="s">
        <v>6</v>
      </c>
      <c r="B12">
        <v>175</v>
      </c>
      <c r="C12" s="2">
        <v>2</v>
      </c>
      <c r="D12" s="11">
        <v>1.9913333333333336</v>
      </c>
      <c r="E12" s="11">
        <v>2.90933333333333</v>
      </c>
      <c r="F12" s="5">
        <v>0.34666666666666668</v>
      </c>
      <c r="G12" s="5">
        <v>0.33166666666666667</v>
      </c>
      <c r="H12" s="12">
        <v>1.6803819910344127</v>
      </c>
      <c r="I12" s="5">
        <v>0.34288844872148289</v>
      </c>
      <c r="J12" s="5">
        <v>0.60950891035233346</v>
      </c>
    </row>
    <row r="13" spans="1:10" x14ac:dyDescent="0.25">
      <c r="A13" t="s">
        <v>6</v>
      </c>
      <c r="B13">
        <v>175</v>
      </c>
      <c r="C13" s="2">
        <v>3</v>
      </c>
      <c r="D13" s="11">
        <v>1.82</v>
      </c>
      <c r="E13" s="11">
        <v>2.8666666666666702</v>
      </c>
      <c r="F13" s="5">
        <v>0.30166666666666669</v>
      </c>
      <c r="G13" s="5">
        <v>0.36333333333333329</v>
      </c>
      <c r="H13" s="12">
        <v>1.6668280717275714</v>
      </c>
      <c r="I13" s="5">
        <v>0.3556532158735925</v>
      </c>
      <c r="J13" s="5">
        <v>0.58250355618776617</v>
      </c>
    </row>
    <row r="14" spans="1:10" x14ac:dyDescent="0.25">
      <c r="A14" t="s">
        <v>7</v>
      </c>
      <c r="B14">
        <v>175</v>
      </c>
      <c r="C14" s="2">
        <v>1</v>
      </c>
      <c r="D14" s="11">
        <v>2.218</v>
      </c>
      <c r="E14" s="11">
        <v>2.7853333333333303</v>
      </c>
      <c r="F14" s="5">
        <v>0.1177124183006536</v>
      </c>
      <c r="G14" s="5">
        <v>0.15666666666666665</v>
      </c>
      <c r="H14" s="12">
        <v>3.0462918491813649</v>
      </c>
      <c r="I14" s="5">
        <v>0.60885246819081285</v>
      </c>
      <c r="J14" s="5">
        <v>0.70928714190539688</v>
      </c>
    </row>
    <row r="15" spans="1:10" x14ac:dyDescent="0.25">
      <c r="A15" t="s">
        <v>7</v>
      </c>
      <c r="B15">
        <v>175</v>
      </c>
      <c r="C15" s="2">
        <v>2</v>
      </c>
      <c r="D15" s="11">
        <v>2.5659999999999998</v>
      </c>
      <c r="E15" s="11">
        <v>2.7173333333333303</v>
      </c>
      <c r="F15" s="5">
        <v>0.27</v>
      </c>
      <c r="G15" s="5">
        <v>0.24666666666666667</v>
      </c>
      <c r="H15" s="12">
        <v>2.38409445598072</v>
      </c>
      <c r="I15" s="5">
        <v>0.45124816201527856</v>
      </c>
      <c r="J15" s="5">
        <v>0.7770851735015778</v>
      </c>
    </row>
    <row r="16" spans="1:10" x14ac:dyDescent="0.25">
      <c r="A16" t="s">
        <v>7</v>
      </c>
      <c r="B16">
        <v>175</v>
      </c>
      <c r="C16" s="2">
        <v>3</v>
      </c>
      <c r="D16" s="11">
        <v>1.9526666666666666</v>
      </c>
      <c r="E16" s="11">
        <v>2.9460000000000002</v>
      </c>
      <c r="F16" s="5">
        <v>0.28333333333333338</v>
      </c>
      <c r="G16" s="5">
        <v>0.26666666666666666</v>
      </c>
      <c r="H16" s="12">
        <v>2.8247318545615503</v>
      </c>
      <c r="I16" s="5">
        <v>0.57663279556917868</v>
      </c>
      <c r="J16" s="5">
        <v>0.63777898747958628</v>
      </c>
    </row>
    <row r="17" spans="1:10" x14ac:dyDescent="0.25">
      <c r="A17" t="s">
        <v>3</v>
      </c>
      <c r="B17">
        <v>250</v>
      </c>
      <c r="C17" s="2">
        <v>1</v>
      </c>
      <c r="D17" s="5">
        <v>2.1693333333333338</v>
      </c>
      <c r="E17" s="5">
        <v>3.1186666666666669</v>
      </c>
      <c r="F17" s="5">
        <v>0.18166666666666667</v>
      </c>
      <c r="G17" s="5">
        <v>0.45666666666666672</v>
      </c>
      <c r="H17" s="13">
        <v>15</v>
      </c>
      <c r="I17" s="5">
        <v>2.83661119515885</v>
      </c>
      <c r="J17" s="5">
        <v>0.65637922339889077</v>
      </c>
    </row>
    <row r="18" spans="1:10" x14ac:dyDescent="0.25">
      <c r="A18" t="s">
        <v>3</v>
      </c>
      <c r="B18">
        <v>250</v>
      </c>
      <c r="C18" s="2">
        <v>2</v>
      </c>
      <c r="D18" s="5">
        <v>2.33</v>
      </c>
      <c r="E18" s="5">
        <v>4.0906666666666665</v>
      </c>
      <c r="F18" s="5">
        <v>0.25666666666666665</v>
      </c>
      <c r="G18" s="5">
        <v>0.43333333333333335</v>
      </c>
      <c r="H18" s="13">
        <v>15</v>
      </c>
      <c r="I18" s="5">
        <v>2.3362060014536392</v>
      </c>
      <c r="J18" s="5">
        <v>0.54433599833869806</v>
      </c>
    </row>
    <row r="19" spans="1:10" x14ac:dyDescent="0.25">
      <c r="A19" t="s">
        <v>3</v>
      </c>
      <c r="B19">
        <v>250</v>
      </c>
      <c r="C19" s="2">
        <v>3</v>
      </c>
      <c r="D19" s="5">
        <v>2.7726666666666659</v>
      </c>
      <c r="E19" s="5">
        <v>4.1246666666666671</v>
      </c>
      <c r="F19" s="5">
        <v>1.2777777777777777E-2</v>
      </c>
      <c r="G19" s="5">
        <v>0.41666666666666669</v>
      </c>
      <c r="H19" s="13">
        <v>13</v>
      </c>
      <c r="I19" s="5">
        <v>1.8847863908757008</v>
      </c>
      <c r="J19" s="5">
        <v>0.60298666151169533</v>
      </c>
    </row>
    <row r="20" spans="1:10" x14ac:dyDescent="0.25">
      <c r="A20" t="s">
        <v>4</v>
      </c>
      <c r="B20">
        <v>250</v>
      </c>
      <c r="C20" s="2">
        <v>1</v>
      </c>
      <c r="D20" s="5">
        <v>3.4426666666666672</v>
      </c>
      <c r="E20" s="5">
        <v>6.4366666666666665</v>
      </c>
      <c r="F20" s="5">
        <v>0.22270531400966179</v>
      </c>
      <c r="G20" s="5">
        <v>0.27999999999999997</v>
      </c>
      <c r="H20" s="13">
        <v>24</v>
      </c>
      <c r="I20" s="5">
        <v>2.4293137188744178</v>
      </c>
      <c r="J20" s="5">
        <v>0.52270733517781232</v>
      </c>
    </row>
    <row r="21" spans="1:10" x14ac:dyDescent="0.25">
      <c r="A21" t="s">
        <v>4</v>
      </c>
      <c r="B21">
        <v>250</v>
      </c>
      <c r="C21" s="2">
        <v>2</v>
      </c>
      <c r="D21" s="5">
        <v>3.2959999999999998</v>
      </c>
      <c r="E21" s="5">
        <v>6.522000000000002</v>
      </c>
      <c r="F21" s="5">
        <v>0.17555555555555555</v>
      </c>
      <c r="G21" s="5">
        <v>0.3133333333333333</v>
      </c>
      <c r="H21" s="13">
        <v>24</v>
      </c>
      <c r="I21" s="5">
        <v>2.4444897127724583</v>
      </c>
      <c r="J21" s="5">
        <v>0.53713587288653497</v>
      </c>
    </row>
    <row r="22" spans="1:10" x14ac:dyDescent="0.25">
      <c r="A22" t="s">
        <v>4</v>
      </c>
      <c r="B22">
        <v>250</v>
      </c>
      <c r="C22" s="2">
        <v>3</v>
      </c>
      <c r="D22" s="5">
        <v>3.4093333333333322</v>
      </c>
      <c r="E22" s="5">
        <v>5.8960000000000017</v>
      </c>
      <c r="F22" s="5">
        <v>0.12666666666666662</v>
      </c>
      <c r="G22" s="5">
        <v>0.37166666666666676</v>
      </c>
      <c r="H22" s="13">
        <v>20</v>
      </c>
      <c r="I22" s="5">
        <v>2.1493050580312367</v>
      </c>
      <c r="J22" s="5">
        <v>0.58621579022782622</v>
      </c>
    </row>
    <row r="23" spans="1:10" x14ac:dyDescent="0.25">
      <c r="A23" t="s">
        <v>5</v>
      </c>
      <c r="B23">
        <v>250</v>
      </c>
      <c r="C23" s="2">
        <v>1</v>
      </c>
      <c r="D23" s="5">
        <v>4.0453333333333337</v>
      </c>
      <c r="E23" s="5">
        <v>6.5526666666666653</v>
      </c>
      <c r="F23" s="5">
        <v>0.30444444444444446</v>
      </c>
      <c r="G23" s="5">
        <v>0.24666666666666667</v>
      </c>
      <c r="H23" s="13">
        <v>24</v>
      </c>
      <c r="I23" s="5">
        <v>2.2645782223060955</v>
      </c>
      <c r="J23" s="5">
        <v>0.61073158457570631</v>
      </c>
    </row>
    <row r="24" spans="1:10" x14ac:dyDescent="0.25">
      <c r="A24" t="s">
        <v>5</v>
      </c>
      <c r="B24">
        <v>250</v>
      </c>
      <c r="C24" s="2">
        <v>2</v>
      </c>
      <c r="D24" s="5">
        <v>2.8673333333333328</v>
      </c>
      <c r="E24" s="5">
        <v>6.5253333333333332</v>
      </c>
      <c r="F24" s="5">
        <v>0.24666666666666667</v>
      </c>
      <c r="G24" s="5">
        <v>0.29000000000000004</v>
      </c>
      <c r="H24" s="13">
        <v>22</v>
      </c>
      <c r="I24" s="5">
        <v>2.3422528213499891</v>
      </c>
      <c r="J24" s="5">
        <v>0.48843778834551799</v>
      </c>
    </row>
    <row r="25" spans="1:10" x14ac:dyDescent="0.25">
      <c r="A25" t="s">
        <v>5</v>
      </c>
      <c r="B25">
        <v>250</v>
      </c>
      <c r="C25" s="2">
        <v>3</v>
      </c>
      <c r="D25" s="5">
        <v>3.8513333333333328</v>
      </c>
      <c r="E25" s="5">
        <v>6.94</v>
      </c>
      <c r="F25" s="5">
        <v>0.22222222222222221</v>
      </c>
      <c r="G25" s="5">
        <v>0.30333333333333329</v>
      </c>
      <c r="H25" s="13">
        <v>20</v>
      </c>
      <c r="I25" s="5">
        <v>1.8533390992771976</v>
      </c>
      <c r="J25" s="5">
        <v>0.53533699882621844</v>
      </c>
    </row>
    <row r="26" spans="1:10" x14ac:dyDescent="0.25">
      <c r="A26" t="s">
        <v>6</v>
      </c>
      <c r="B26">
        <v>250</v>
      </c>
      <c r="C26" s="2">
        <v>1</v>
      </c>
      <c r="D26" s="5">
        <v>2.484</v>
      </c>
      <c r="E26" s="5">
        <v>5.4553333333333329</v>
      </c>
      <c r="F26" s="5">
        <v>0.22111111111111112</v>
      </c>
      <c r="G26" s="5">
        <v>0.36499999999999999</v>
      </c>
      <c r="H26" s="13">
        <v>14</v>
      </c>
      <c r="I26" s="5">
        <v>1.7633722394827442</v>
      </c>
      <c r="J26" s="5">
        <v>0.46930892602233598</v>
      </c>
    </row>
    <row r="27" spans="1:10" x14ac:dyDescent="0.25">
      <c r="A27" t="s">
        <v>6</v>
      </c>
      <c r="B27">
        <v>250</v>
      </c>
      <c r="C27" s="2">
        <v>2</v>
      </c>
      <c r="D27" s="5">
        <v>3.0966666666666658</v>
      </c>
      <c r="E27" s="5">
        <v>5.1053333333333333</v>
      </c>
      <c r="F27" s="5">
        <v>0.26222222222222225</v>
      </c>
      <c r="G27" s="5">
        <v>0.42</v>
      </c>
      <c r="H27" s="13">
        <v>15</v>
      </c>
      <c r="I27" s="5">
        <v>1.8288222384784203</v>
      </c>
      <c r="J27" s="5">
        <v>0.60408030561651616</v>
      </c>
    </row>
    <row r="28" spans="1:10" x14ac:dyDescent="0.25">
      <c r="A28" t="s">
        <v>6</v>
      </c>
      <c r="B28">
        <v>250</v>
      </c>
      <c r="C28" s="2">
        <v>3</v>
      </c>
      <c r="D28" s="5">
        <v>2.534666666666666</v>
      </c>
      <c r="E28" s="5">
        <v>5.7213333333333329</v>
      </c>
      <c r="F28" s="5">
        <v>0.21222222222222223</v>
      </c>
      <c r="G28" s="5">
        <v>0.36833333333333335</v>
      </c>
      <c r="H28" s="13">
        <v>15</v>
      </c>
      <c r="I28" s="5">
        <v>1.8168604651162794</v>
      </c>
      <c r="J28" s="5">
        <v>0.46051356589147274</v>
      </c>
    </row>
    <row r="29" spans="1:10" x14ac:dyDescent="0.25">
      <c r="A29" t="s">
        <v>7</v>
      </c>
      <c r="B29">
        <v>250</v>
      </c>
      <c r="C29" s="2">
        <v>1</v>
      </c>
      <c r="D29" s="5">
        <v>3.4186666666666663</v>
      </c>
      <c r="E29" s="5">
        <v>6.7919999999999989</v>
      </c>
      <c r="F29" s="5">
        <v>0.18777777777777779</v>
      </c>
      <c r="G29" s="5">
        <v>0.26333333333333336</v>
      </c>
      <c r="H29" s="13">
        <v>26</v>
      </c>
      <c r="I29" s="5">
        <v>2.546356751109951</v>
      </c>
      <c r="J29" s="5">
        <v>0.50221990075737788</v>
      </c>
    </row>
    <row r="30" spans="1:10" x14ac:dyDescent="0.25">
      <c r="A30" t="s">
        <v>7</v>
      </c>
      <c r="B30">
        <v>250</v>
      </c>
      <c r="C30" s="2">
        <v>2</v>
      </c>
      <c r="D30" s="5">
        <v>3.8699999999999992</v>
      </c>
      <c r="E30" s="5">
        <v>6.3493333333333331</v>
      </c>
      <c r="F30" s="5">
        <v>0.26111111111111113</v>
      </c>
      <c r="G30" s="5">
        <v>0.3477777777777778</v>
      </c>
      <c r="H30" s="13">
        <v>25</v>
      </c>
      <c r="I30" s="5">
        <v>2.446343531867702</v>
      </c>
      <c r="J30" s="5">
        <v>0.5680409680996803</v>
      </c>
    </row>
    <row r="31" spans="1:10" x14ac:dyDescent="0.25">
      <c r="A31" t="s">
        <v>7</v>
      </c>
      <c r="B31">
        <v>250</v>
      </c>
      <c r="C31" s="2">
        <v>3</v>
      </c>
      <c r="D31" s="5">
        <v>4.492</v>
      </c>
      <c r="E31" s="5">
        <v>6.455333333333332</v>
      </c>
      <c r="F31" s="5">
        <v>0.2688888888888889</v>
      </c>
      <c r="G31" s="5">
        <v>0.3183333333333333</v>
      </c>
      <c r="H31" s="13">
        <v>26</v>
      </c>
      <c r="I31" s="5">
        <v>2.3750076122038855</v>
      </c>
      <c r="J31" s="5">
        <v>0.65652518117045244</v>
      </c>
    </row>
    <row r="32" spans="1:10" x14ac:dyDescent="0.25">
      <c r="A32" t="s">
        <v>3</v>
      </c>
      <c r="B32">
        <v>300</v>
      </c>
      <c r="C32" s="2">
        <v>1</v>
      </c>
      <c r="D32" s="5">
        <v>3.5026666666666659</v>
      </c>
      <c r="E32" s="5">
        <v>5.6639999999999997</v>
      </c>
      <c r="F32" s="5">
        <v>0.19444444444444442</v>
      </c>
      <c r="G32" s="5">
        <v>0.3833333333333333</v>
      </c>
      <c r="H32" s="13">
        <v>23</v>
      </c>
      <c r="I32" s="5">
        <v>2.5090909090909093</v>
      </c>
      <c r="J32" s="5">
        <v>0.57316363636363632</v>
      </c>
    </row>
    <row r="33" spans="1:10" x14ac:dyDescent="0.25">
      <c r="A33" t="s">
        <v>3</v>
      </c>
      <c r="B33">
        <v>300</v>
      </c>
      <c r="C33" s="2">
        <v>2</v>
      </c>
      <c r="D33" s="5">
        <v>2.742666666666667</v>
      </c>
      <c r="E33" s="5">
        <v>3.8180000000000001</v>
      </c>
      <c r="F33" s="5">
        <v>0.15331541218637998</v>
      </c>
      <c r="G33" s="5">
        <v>0.35000000000000003</v>
      </c>
      <c r="H33" s="13">
        <v>22</v>
      </c>
      <c r="I33" s="5">
        <v>3.3533177522609487</v>
      </c>
      <c r="J33" s="5">
        <v>0.66887511431765079</v>
      </c>
    </row>
    <row r="34" spans="1:10" x14ac:dyDescent="0.25">
      <c r="A34" t="s">
        <v>3</v>
      </c>
      <c r="B34">
        <v>300</v>
      </c>
      <c r="C34" s="2">
        <v>3</v>
      </c>
      <c r="D34" s="5">
        <v>3.052</v>
      </c>
      <c r="E34" s="5">
        <v>4.3753333333333337</v>
      </c>
      <c r="F34" s="5">
        <v>0.29166666666666669</v>
      </c>
      <c r="G34" s="5">
        <v>0.38833333333333336</v>
      </c>
      <c r="H34" s="13">
        <v>22</v>
      </c>
      <c r="I34" s="5">
        <v>2.9620321335607218</v>
      </c>
      <c r="J34" s="5">
        <v>0.61637195942913559</v>
      </c>
    </row>
    <row r="35" spans="1:10" x14ac:dyDescent="0.25">
      <c r="A35" t="s">
        <v>4</v>
      </c>
      <c r="B35">
        <v>300</v>
      </c>
      <c r="C35" s="2">
        <v>1</v>
      </c>
      <c r="D35" s="5">
        <v>3.988</v>
      </c>
      <c r="E35" s="5">
        <v>8.3233333333333341</v>
      </c>
      <c r="F35" s="5">
        <v>0.21111111111111111</v>
      </c>
      <c r="G35" s="5">
        <v>0.34</v>
      </c>
      <c r="H35" s="13">
        <v>34</v>
      </c>
      <c r="I35" s="5">
        <v>2.7616830021118752</v>
      </c>
      <c r="J35" s="5">
        <v>0.48589375643038935</v>
      </c>
    </row>
    <row r="36" spans="1:10" x14ac:dyDescent="0.25">
      <c r="A36" t="s">
        <v>4</v>
      </c>
      <c r="B36">
        <v>300</v>
      </c>
      <c r="C36" s="2">
        <v>2</v>
      </c>
      <c r="D36" s="5">
        <v>4.1766666666666667</v>
      </c>
      <c r="E36" s="5">
        <v>8.2553333333333345</v>
      </c>
      <c r="F36" s="5">
        <v>0.15777777777777777</v>
      </c>
      <c r="G36" s="5">
        <v>0.31</v>
      </c>
      <c r="H36" s="13">
        <v>34</v>
      </c>
      <c r="I36" s="5">
        <v>2.7348777348777342</v>
      </c>
      <c r="J36" s="5">
        <v>0.53753753753753752</v>
      </c>
    </row>
    <row r="37" spans="1:10" x14ac:dyDescent="0.25">
      <c r="A37" t="s">
        <v>4</v>
      </c>
      <c r="B37">
        <v>300</v>
      </c>
      <c r="C37" s="2">
        <v>3</v>
      </c>
      <c r="D37" s="5">
        <v>4.4273333333333333</v>
      </c>
      <c r="E37" s="5">
        <v>8.5500000000000007</v>
      </c>
      <c r="F37" s="5">
        <v>0.16372349448685322</v>
      </c>
      <c r="G37" s="5">
        <v>0.27166666666666667</v>
      </c>
      <c r="H37" s="13">
        <v>28</v>
      </c>
      <c r="I37" s="5">
        <v>2.1576081372649747</v>
      </c>
      <c r="J37" s="5">
        <v>0.54585431007911245</v>
      </c>
    </row>
    <row r="38" spans="1:10" x14ac:dyDescent="0.25">
      <c r="A38" t="s">
        <v>5</v>
      </c>
      <c r="B38">
        <v>300</v>
      </c>
      <c r="C38" s="2">
        <v>1</v>
      </c>
      <c r="D38" s="5">
        <v>4.1526666666666658</v>
      </c>
      <c r="E38" s="5">
        <v>6.4853333333333332</v>
      </c>
      <c r="F38" s="5">
        <v>4.1269841269841269E-2</v>
      </c>
      <c r="G38" s="5">
        <v>0.31333333333333335</v>
      </c>
      <c r="H38" s="13">
        <v>38</v>
      </c>
      <c r="I38" s="5">
        <v>3.5721000188005272</v>
      </c>
      <c r="J38" s="5">
        <v>0.58554239518706519</v>
      </c>
    </row>
    <row r="39" spans="1:10" x14ac:dyDescent="0.25">
      <c r="A39" t="s">
        <v>5</v>
      </c>
      <c r="B39">
        <v>300</v>
      </c>
      <c r="C39" s="2">
        <v>2</v>
      </c>
      <c r="D39" s="5">
        <v>4.2213333333333338</v>
      </c>
      <c r="E39" s="5">
        <v>10.112666666666668</v>
      </c>
      <c r="F39" s="5">
        <v>0.18888888888888888</v>
      </c>
      <c r="G39" s="5">
        <v>0.32666666666666672</v>
      </c>
      <c r="H39" s="13">
        <v>37</v>
      </c>
      <c r="I39" s="5">
        <v>2.5812752895214173</v>
      </c>
      <c r="J39" s="5">
        <v>0.47119668852611518</v>
      </c>
    </row>
    <row r="40" spans="1:10" x14ac:dyDescent="0.25">
      <c r="A40" t="s">
        <v>5</v>
      </c>
      <c r="B40">
        <v>300</v>
      </c>
      <c r="C40" s="2">
        <v>3</v>
      </c>
      <c r="D40" s="5">
        <v>4.2666666666666675</v>
      </c>
      <c r="E40" s="5">
        <v>7.4653333333333345</v>
      </c>
      <c r="F40" s="5">
        <v>0.12666666666666668</v>
      </c>
      <c r="G40" s="5">
        <v>0.27333333333333332</v>
      </c>
      <c r="H40" s="13">
        <v>36</v>
      </c>
      <c r="I40" s="5">
        <v>3.0685305148312301</v>
      </c>
      <c r="J40" s="5">
        <v>0.58188430503466315</v>
      </c>
    </row>
    <row r="41" spans="1:10" x14ac:dyDescent="0.25">
      <c r="A41" t="s">
        <v>6</v>
      </c>
      <c r="B41">
        <v>300</v>
      </c>
      <c r="C41" s="2">
        <v>1</v>
      </c>
      <c r="D41" s="5">
        <v>3.0953333333333335</v>
      </c>
      <c r="E41" s="5">
        <v>6.0328000000000008</v>
      </c>
      <c r="F41" s="5">
        <v>0.28444444444444444</v>
      </c>
      <c r="G41" s="5">
        <v>0.38666666666666671</v>
      </c>
      <c r="H41" s="13">
        <v>18</v>
      </c>
      <c r="I41" s="5">
        <v>1.9719256218869134</v>
      </c>
      <c r="J41" s="5">
        <v>0.5086472590233857</v>
      </c>
    </row>
    <row r="42" spans="1:10" x14ac:dyDescent="0.25">
      <c r="A42" t="s">
        <v>6</v>
      </c>
      <c r="B42">
        <v>300</v>
      </c>
      <c r="C42" s="2">
        <v>2</v>
      </c>
      <c r="D42" s="5">
        <v>2.5226666666666664</v>
      </c>
      <c r="E42" s="5">
        <v>5.1039999999999992</v>
      </c>
      <c r="F42" s="5">
        <v>0.22555555555555554</v>
      </c>
      <c r="G42" s="5">
        <v>0.39166666666666661</v>
      </c>
      <c r="H42" s="13">
        <v>20</v>
      </c>
      <c r="I42" s="5">
        <v>2.622377622377623</v>
      </c>
      <c r="J42" s="5">
        <v>0.49615384615384617</v>
      </c>
    </row>
    <row r="43" spans="1:10" x14ac:dyDescent="0.25">
      <c r="A43" t="s">
        <v>6</v>
      </c>
      <c r="B43">
        <v>300</v>
      </c>
      <c r="C43" s="2">
        <v>3</v>
      </c>
      <c r="D43" s="5">
        <v>3.3793333333333333</v>
      </c>
      <c r="E43" s="5">
        <v>5.8286666666666669</v>
      </c>
      <c r="F43" s="5">
        <v>0.21555555555555558</v>
      </c>
      <c r="G43" s="5">
        <v>0.36333333333333329</v>
      </c>
      <c r="H43" s="13">
        <v>21</v>
      </c>
      <c r="I43" s="5">
        <v>2.2806255430060816</v>
      </c>
      <c r="J43" s="5">
        <v>0.58719953663481039</v>
      </c>
    </row>
    <row r="44" spans="1:10" x14ac:dyDescent="0.25">
      <c r="A44" t="s">
        <v>7</v>
      </c>
      <c r="B44">
        <v>300</v>
      </c>
      <c r="C44" s="2">
        <v>1</v>
      </c>
      <c r="D44" s="5">
        <v>4.0220000000000002</v>
      </c>
      <c r="E44" s="5">
        <v>8.565333333333335</v>
      </c>
      <c r="F44" s="5">
        <v>0.31</v>
      </c>
      <c r="G44" s="5">
        <v>0.40500000000000003</v>
      </c>
      <c r="H44" s="13">
        <v>33</v>
      </c>
      <c r="I44" s="5">
        <v>2.6216831735607222</v>
      </c>
      <c r="J44" s="5">
        <v>0.47929135109369203</v>
      </c>
    </row>
    <row r="45" spans="1:10" x14ac:dyDescent="0.25">
      <c r="A45" t="s">
        <v>7</v>
      </c>
      <c r="B45">
        <v>300</v>
      </c>
      <c r="C45" s="2">
        <v>2</v>
      </c>
      <c r="D45" s="5">
        <v>3.8493333333333339</v>
      </c>
      <c r="E45" s="5">
        <v>8.705333333333332</v>
      </c>
      <c r="F45" s="5">
        <v>0.32666666666666666</v>
      </c>
      <c r="G45" s="5">
        <v>0.45999999999999996</v>
      </c>
      <c r="H45" s="13">
        <v>32</v>
      </c>
      <c r="I45" s="5">
        <v>2.5488530161427359</v>
      </c>
      <c r="J45" s="5">
        <v>0.45990866610025516</v>
      </c>
    </row>
    <row r="46" spans="1:10" x14ac:dyDescent="0.25">
      <c r="A46" s="15" t="s">
        <v>7</v>
      </c>
      <c r="B46" s="15">
        <v>300</v>
      </c>
      <c r="C46" s="16">
        <v>3</v>
      </c>
      <c r="D46" s="17">
        <v>4.149333333333332</v>
      </c>
      <c r="E46" s="17">
        <v>8.1419999999999977</v>
      </c>
      <c r="F46" s="17">
        <v>0.37333333333333335</v>
      </c>
      <c r="G46" s="17">
        <v>0.34</v>
      </c>
      <c r="H46" s="16">
        <v>32</v>
      </c>
      <c r="I46" s="17">
        <v>2.6034604328252975</v>
      </c>
      <c r="J46" s="17">
        <v>0.50637305418452017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6"/>
  <sheetViews>
    <sheetView tabSelected="1" workbookViewId="0">
      <selection activeCell="L31" sqref="L31"/>
    </sheetView>
  </sheetViews>
  <sheetFormatPr defaultRowHeight="15" x14ac:dyDescent="0.25"/>
  <cols>
    <col min="2" max="2" width="11.5703125" customWidth="1"/>
    <col min="4" max="4" width="10.5703125" bestFit="1" customWidth="1"/>
    <col min="8" max="8" width="12.140625" bestFit="1" customWidth="1"/>
    <col min="9" max="9" width="9.5703125" bestFit="1" customWidth="1"/>
  </cols>
  <sheetData>
    <row r="1" spans="1:15" s="1" customFormat="1" ht="62.25" x14ac:dyDescent="0.25">
      <c r="A1" s="14" t="s">
        <v>2</v>
      </c>
      <c r="B1" s="14" t="s">
        <v>123</v>
      </c>
      <c r="C1" s="20" t="s">
        <v>0</v>
      </c>
      <c r="D1" s="14" t="s">
        <v>128</v>
      </c>
      <c r="E1" s="14" t="s">
        <v>129</v>
      </c>
      <c r="F1" s="19" t="s">
        <v>130</v>
      </c>
      <c r="G1" s="21" t="s">
        <v>131</v>
      </c>
      <c r="H1" s="14" t="s">
        <v>132</v>
      </c>
      <c r="I1" s="14" t="s">
        <v>133</v>
      </c>
      <c r="J1" s="22" t="s">
        <v>127</v>
      </c>
      <c r="K1"/>
      <c r="L1" s="18"/>
      <c r="M1" s="18"/>
      <c r="N1" s="18"/>
      <c r="O1" s="18"/>
    </row>
    <row r="2" spans="1:15" x14ac:dyDescent="0.25">
      <c r="A2" t="s">
        <v>3</v>
      </c>
      <c r="B2">
        <v>175</v>
      </c>
      <c r="C2">
        <v>1</v>
      </c>
      <c r="D2" s="4">
        <v>7.7035339997573615</v>
      </c>
      <c r="E2">
        <v>1.6</v>
      </c>
      <c r="F2" s="11">
        <v>271.73333333333301</v>
      </c>
      <c r="G2" s="11">
        <v>128.6</v>
      </c>
      <c r="H2" s="3">
        <f>E2*F2</f>
        <v>434.77333333333286</v>
      </c>
      <c r="I2" s="4">
        <f>H2/(F2+G2)</f>
        <v>1.0860283097418815</v>
      </c>
      <c r="J2" s="4">
        <f>E2-I2</f>
        <v>0.51397169025811862</v>
      </c>
      <c r="L2" s="5"/>
    </row>
    <row r="3" spans="1:15" x14ac:dyDescent="0.25">
      <c r="A3" t="s">
        <v>3</v>
      </c>
      <c r="B3">
        <v>175</v>
      </c>
      <c r="C3">
        <v>2</v>
      </c>
      <c r="D3" s="4">
        <v>8.0870851150757197</v>
      </c>
      <c r="E3">
        <v>1.5</v>
      </c>
      <c r="F3" s="11">
        <v>251.333333333333</v>
      </c>
      <c r="G3" s="11">
        <v>171.4</v>
      </c>
      <c r="H3" s="3">
        <f>E3*F3</f>
        <v>376.99999999999949</v>
      </c>
      <c r="I3" s="4">
        <f>H3/(F3+G3)</f>
        <v>0.89181517110865738</v>
      </c>
      <c r="J3" s="4">
        <f>E3-I3</f>
        <v>0.60818482889134262</v>
      </c>
      <c r="L3" s="5"/>
    </row>
    <row r="4" spans="1:15" x14ac:dyDescent="0.25">
      <c r="A4" t="s">
        <v>3</v>
      </c>
      <c r="B4">
        <v>175</v>
      </c>
      <c r="C4">
        <v>3</v>
      </c>
      <c r="D4" s="4">
        <v>8.0870851150757197</v>
      </c>
      <c r="E4">
        <v>1.5</v>
      </c>
      <c r="F4" s="11">
        <v>281</v>
      </c>
      <c r="G4" s="11">
        <v>138</v>
      </c>
      <c r="H4" s="3">
        <f>E4*F4</f>
        <v>421.5</v>
      </c>
      <c r="I4" s="4">
        <f>H4/(F4+G4)</f>
        <v>1.0059665871121719</v>
      </c>
      <c r="J4" s="4">
        <f>E4-I4</f>
        <v>0.49403341288782809</v>
      </c>
      <c r="L4" s="5"/>
    </row>
    <row r="5" spans="1:15" x14ac:dyDescent="0.25">
      <c r="A5" t="s">
        <v>4</v>
      </c>
      <c r="B5">
        <v>175</v>
      </c>
      <c r="C5">
        <v>1</v>
      </c>
      <c r="D5" s="4">
        <v>8.0860032625645104</v>
      </c>
      <c r="E5">
        <v>1.6</v>
      </c>
      <c r="F5" s="11">
        <v>354.13333333333298</v>
      </c>
      <c r="G5" s="11">
        <v>220.13333333333335</v>
      </c>
      <c r="H5" s="3">
        <f>E5*F5</f>
        <v>566.61333333333278</v>
      </c>
      <c r="I5" s="4">
        <f>H5/(F5+G5)</f>
        <v>0.98667285813791461</v>
      </c>
      <c r="J5" s="4">
        <f>E5-I5</f>
        <v>0.61332714186208548</v>
      </c>
    </row>
    <row r="6" spans="1:15" x14ac:dyDescent="0.25">
      <c r="A6" t="s">
        <v>4</v>
      </c>
      <c r="B6">
        <v>175</v>
      </c>
      <c r="C6">
        <v>2</v>
      </c>
      <c r="D6" s="4">
        <v>8.0860032625645104</v>
      </c>
      <c r="E6">
        <v>1.6</v>
      </c>
      <c r="F6" s="11">
        <v>313.66666666666703</v>
      </c>
      <c r="G6" s="11">
        <v>224.93333333333331</v>
      </c>
      <c r="H6" s="3">
        <f>E6*F6</f>
        <v>501.86666666666724</v>
      </c>
      <c r="I6" s="4">
        <f>H6/(F6+G6)</f>
        <v>0.93179848991211822</v>
      </c>
      <c r="J6" s="4">
        <f>E6-I6</f>
        <v>0.66820151008788187</v>
      </c>
    </row>
    <row r="7" spans="1:15" x14ac:dyDescent="0.25">
      <c r="A7" t="s">
        <v>4</v>
      </c>
      <c r="B7">
        <v>175</v>
      </c>
      <c r="C7">
        <v>3</v>
      </c>
      <c r="D7" s="4">
        <v>8.0751777657925423</v>
      </c>
      <c r="E7">
        <v>1.6</v>
      </c>
      <c r="F7" s="11">
        <v>354.73333333333301</v>
      </c>
      <c r="G7" s="11">
        <v>218.73333333333332</v>
      </c>
      <c r="H7" s="3">
        <f>E7*F7</f>
        <v>567.57333333333281</v>
      </c>
      <c r="I7" s="4">
        <f>H7/(F7+G7)</f>
        <v>0.98972332015810238</v>
      </c>
      <c r="J7" s="4">
        <f>E7-I7</f>
        <v>0.61027667984189771</v>
      </c>
    </row>
    <row r="8" spans="1:15" x14ac:dyDescent="0.25">
      <c r="A8" t="s">
        <v>5</v>
      </c>
      <c r="B8">
        <v>175</v>
      </c>
      <c r="C8">
        <v>1</v>
      </c>
      <c r="D8" s="4">
        <v>7.3232257828323268</v>
      </c>
      <c r="E8">
        <v>1.5</v>
      </c>
      <c r="F8" s="11">
        <v>519.86666666666702</v>
      </c>
      <c r="G8" s="11">
        <v>280.73333333333335</v>
      </c>
      <c r="H8" s="3">
        <f>E8*F8</f>
        <v>779.80000000000052</v>
      </c>
      <c r="I8" s="4">
        <f>H8/(F8+G8)</f>
        <v>0.97401948538596073</v>
      </c>
      <c r="J8" s="4">
        <f>E8-I8</f>
        <v>0.52598051461403927</v>
      </c>
      <c r="L8" s="18"/>
    </row>
    <row r="9" spans="1:15" x14ac:dyDescent="0.25">
      <c r="A9" t="s">
        <v>5</v>
      </c>
      <c r="B9">
        <v>175</v>
      </c>
      <c r="C9">
        <v>2</v>
      </c>
      <c r="D9" s="4">
        <v>7.3232257828323268</v>
      </c>
      <c r="E9">
        <v>1.5</v>
      </c>
      <c r="F9" s="11">
        <v>494.066666666667</v>
      </c>
      <c r="G9" s="11">
        <v>340.5333333333333</v>
      </c>
      <c r="H9" s="3">
        <f>E9*F9</f>
        <v>741.10000000000048</v>
      </c>
      <c r="I9" s="4">
        <f>H9/(F9+G9)</f>
        <v>0.88797028516654708</v>
      </c>
      <c r="J9" s="4">
        <f>E9-I9</f>
        <v>0.61202971483345292</v>
      </c>
      <c r="L9" s="2"/>
    </row>
    <row r="10" spans="1:15" x14ac:dyDescent="0.25">
      <c r="A10" t="s">
        <v>5</v>
      </c>
      <c r="B10">
        <v>175</v>
      </c>
      <c r="C10">
        <v>3</v>
      </c>
      <c r="D10" s="4"/>
      <c r="F10" s="11"/>
      <c r="G10" s="11"/>
      <c r="H10" s="3"/>
      <c r="I10" s="4"/>
      <c r="J10" s="4"/>
      <c r="L10" s="5"/>
    </row>
    <row r="11" spans="1:15" x14ac:dyDescent="0.25">
      <c r="A11" t="s">
        <v>6</v>
      </c>
      <c r="B11">
        <v>175</v>
      </c>
      <c r="C11">
        <v>1</v>
      </c>
      <c r="D11" s="4">
        <v>7.5290071157915994</v>
      </c>
      <c r="E11">
        <v>1.5</v>
      </c>
      <c r="F11" s="11">
        <v>297.33333333333297</v>
      </c>
      <c r="G11" s="11">
        <v>187.53333333333339</v>
      </c>
      <c r="H11" s="3">
        <f>E11*F11</f>
        <v>445.99999999999943</v>
      </c>
      <c r="I11" s="4">
        <f>H11/(F11+G11)</f>
        <v>0.91984050598102518</v>
      </c>
      <c r="J11" s="4">
        <f>E11-I11</f>
        <v>0.58015949401897482</v>
      </c>
      <c r="L11" s="5"/>
    </row>
    <row r="12" spans="1:15" x14ac:dyDescent="0.25">
      <c r="A12" t="s">
        <v>6</v>
      </c>
      <c r="B12">
        <v>175</v>
      </c>
      <c r="C12">
        <v>2</v>
      </c>
      <c r="D12" s="4">
        <v>6.9337373463198135</v>
      </c>
      <c r="E12">
        <v>1.5</v>
      </c>
      <c r="F12" s="11">
        <v>290.933333333333</v>
      </c>
      <c r="G12" s="11">
        <v>199.13333333333335</v>
      </c>
      <c r="H12" s="3">
        <f>E12*F12</f>
        <v>436.39999999999952</v>
      </c>
      <c r="I12" s="4">
        <f>H12/(F12+G12)</f>
        <v>0.89049108964766654</v>
      </c>
      <c r="J12" s="4">
        <f>E12-I12</f>
        <v>0.60950891035233346</v>
      </c>
      <c r="L12" s="5"/>
    </row>
    <row r="13" spans="1:15" x14ac:dyDescent="0.25">
      <c r="A13" t="s">
        <v>6</v>
      </c>
      <c r="B13">
        <v>175</v>
      </c>
      <c r="C13">
        <v>3</v>
      </c>
      <c r="D13" s="4">
        <v>6.9337373463198135</v>
      </c>
      <c r="E13">
        <v>1.5</v>
      </c>
      <c r="F13" s="11">
        <v>286.66666666666703</v>
      </c>
      <c r="G13" s="11">
        <v>182</v>
      </c>
      <c r="H13" s="3">
        <f>E13*F13</f>
        <v>430.00000000000057</v>
      </c>
      <c r="I13" s="4">
        <f>H13/(F13+G13)</f>
        <v>0.91749644381223383</v>
      </c>
      <c r="J13" s="4">
        <f>E13-I13</f>
        <v>0.58250355618776617</v>
      </c>
      <c r="L13" s="5"/>
    </row>
    <row r="14" spans="1:15" x14ac:dyDescent="0.25">
      <c r="A14" t="s">
        <v>7</v>
      </c>
      <c r="B14">
        <v>175</v>
      </c>
      <c r="C14">
        <v>1</v>
      </c>
      <c r="D14" s="4">
        <v>8.3439049700694152</v>
      </c>
      <c r="E14">
        <v>1.6</v>
      </c>
      <c r="F14" s="11">
        <v>278.53333333333302</v>
      </c>
      <c r="G14" s="11">
        <v>221.79999999999998</v>
      </c>
      <c r="H14" s="3">
        <f>E14*F14</f>
        <v>445.65333333333285</v>
      </c>
      <c r="I14" s="4">
        <f>H14/(F14+G14)</f>
        <v>0.89071285809460321</v>
      </c>
      <c r="J14" s="4">
        <f>E14-I14</f>
        <v>0.70928714190539688</v>
      </c>
      <c r="L14" s="5"/>
    </row>
    <row r="15" spans="1:15" x14ac:dyDescent="0.25">
      <c r="A15" t="s">
        <v>7</v>
      </c>
      <c r="B15">
        <v>175</v>
      </c>
      <c r="C15">
        <v>2</v>
      </c>
      <c r="D15" s="4">
        <v>8.3439049700694152</v>
      </c>
      <c r="E15">
        <v>1.6</v>
      </c>
      <c r="F15" s="11">
        <v>271.73333333333301</v>
      </c>
      <c r="G15" s="11">
        <v>256.59999999999997</v>
      </c>
      <c r="H15" s="3">
        <f>E15*F15</f>
        <v>434.77333333333286</v>
      </c>
      <c r="I15" s="4">
        <f>H15/(F15+G15)</f>
        <v>0.82291482649842229</v>
      </c>
      <c r="J15" s="4">
        <f>E15-I15</f>
        <v>0.7770851735015778</v>
      </c>
      <c r="L15" s="5"/>
    </row>
    <row r="16" spans="1:15" x14ac:dyDescent="0.25">
      <c r="A16" t="s">
        <v>7</v>
      </c>
      <c r="B16">
        <v>175</v>
      </c>
      <c r="C16">
        <v>3</v>
      </c>
      <c r="D16" s="4">
        <v>7.7035339997573615</v>
      </c>
      <c r="E16">
        <v>1.6</v>
      </c>
      <c r="F16" s="11">
        <v>294.60000000000002</v>
      </c>
      <c r="G16" s="11">
        <v>195.26666666666665</v>
      </c>
      <c r="H16" s="3">
        <f>E16*F16</f>
        <v>471.36000000000007</v>
      </c>
      <c r="I16" s="4">
        <f>H16/(F16+G16)</f>
        <v>0.96222101252041381</v>
      </c>
      <c r="J16" s="4">
        <f>E16-I16</f>
        <v>0.63777898747958628</v>
      </c>
      <c r="L16" s="5"/>
    </row>
    <row r="17" spans="1:17" x14ac:dyDescent="0.25">
      <c r="A17" t="s">
        <v>3</v>
      </c>
      <c r="B17">
        <v>250</v>
      </c>
      <c r="C17">
        <v>1</v>
      </c>
      <c r="D17" s="4">
        <v>8.4350968693635462</v>
      </c>
      <c r="E17">
        <v>1.6</v>
      </c>
      <c r="F17" s="11">
        <v>311.86666666666667</v>
      </c>
      <c r="G17" s="11">
        <v>216.93333333333337</v>
      </c>
      <c r="H17" s="3">
        <f>E17*F17</f>
        <v>498.98666666666668</v>
      </c>
      <c r="I17" s="4">
        <f>H17/(F17+G17)</f>
        <v>0.94362077660110932</v>
      </c>
      <c r="J17" s="4">
        <f>E17-I17</f>
        <v>0.65637922339889077</v>
      </c>
      <c r="K17" s="5"/>
      <c r="L17" s="5"/>
      <c r="M17" s="5"/>
      <c r="N17" s="5"/>
      <c r="O17" s="5"/>
      <c r="P17" s="5"/>
      <c r="Q17" s="5"/>
    </row>
    <row r="18" spans="1:17" x14ac:dyDescent="0.25">
      <c r="A18" t="s">
        <v>3</v>
      </c>
      <c r="B18">
        <v>250</v>
      </c>
      <c r="C18">
        <v>2</v>
      </c>
      <c r="D18" s="4">
        <v>8.3574138322045357</v>
      </c>
      <c r="E18">
        <v>1.5</v>
      </c>
      <c r="F18" s="11">
        <v>409.06666666666661</v>
      </c>
      <c r="G18" s="11">
        <v>233</v>
      </c>
      <c r="H18" s="3">
        <f>E18*F18</f>
        <v>613.59999999999991</v>
      </c>
      <c r="I18" s="4">
        <f>H18/(F18+G18)</f>
        <v>0.95566400166130194</v>
      </c>
      <c r="J18" s="4">
        <f>E18-I18</f>
        <v>0.54433599833869806</v>
      </c>
    </row>
    <row r="19" spans="1:17" ht="15" customHeight="1" x14ac:dyDescent="0.25">
      <c r="A19" t="s">
        <v>3</v>
      </c>
      <c r="B19">
        <v>250</v>
      </c>
      <c r="C19">
        <v>3</v>
      </c>
      <c r="D19" s="4">
        <v>8.2557860085892756</v>
      </c>
      <c r="E19">
        <v>1.5</v>
      </c>
      <c r="F19" s="11">
        <v>412.4666666666667</v>
      </c>
      <c r="G19" s="11">
        <v>277.26666666666659</v>
      </c>
      <c r="H19" s="3">
        <f>E19*F19</f>
        <v>618.70000000000005</v>
      </c>
      <c r="I19" s="4">
        <f>H19/(F19+G19)</f>
        <v>0.89701333848830467</v>
      </c>
      <c r="J19" s="4">
        <f>E19-I19</f>
        <v>0.60298666151169533</v>
      </c>
    </row>
    <row r="20" spans="1:17" x14ac:dyDescent="0.25">
      <c r="A20" t="s">
        <v>4</v>
      </c>
      <c r="B20">
        <v>250</v>
      </c>
      <c r="C20">
        <v>1</v>
      </c>
      <c r="D20" s="4">
        <v>8.7154180181509613</v>
      </c>
      <c r="E20">
        <v>1.5</v>
      </c>
      <c r="F20" s="11">
        <v>643.66666666666663</v>
      </c>
      <c r="G20" s="11">
        <v>344.26666666666671</v>
      </c>
      <c r="H20" s="3">
        <f>E20*F20</f>
        <v>965.5</v>
      </c>
      <c r="I20" s="4">
        <f>H20/(F20+G20)</f>
        <v>0.97729266482218768</v>
      </c>
      <c r="J20" s="4">
        <f>E20-I20</f>
        <v>0.52270733517781232</v>
      </c>
    </row>
    <row r="21" spans="1:17" x14ac:dyDescent="0.25">
      <c r="A21" t="s">
        <v>4</v>
      </c>
      <c r="B21">
        <v>250</v>
      </c>
      <c r="C21">
        <v>2</v>
      </c>
      <c r="D21" s="4">
        <v>8.6074908804594976</v>
      </c>
      <c r="E21">
        <v>1.6</v>
      </c>
      <c r="F21" s="11">
        <v>652.20000000000016</v>
      </c>
      <c r="G21" s="11">
        <v>329.59999999999997</v>
      </c>
      <c r="H21" s="3">
        <f>E21*F21</f>
        <v>1043.5200000000002</v>
      </c>
      <c r="I21" s="4">
        <f>H21/(F21+G21)</f>
        <v>1.0628641271134651</v>
      </c>
      <c r="J21" s="4">
        <f>E21-I21</f>
        <v>0.53713587288653497</v>
      </c>
    </row>
    <row r="22" spans="1:17" x14ac:dyDescent="0.25">
      <c r="A22" t="s">
        <v>4</v>
      </c>
      <c r="B22">
        <v>250</v>
      </c>
      <c r="C22">
        <v>3</v>
      </c>
      <c r="D22" s="4">
        <v>8.4008150920682851</v>
      </c>
      <c r="E22">
        <v>1.6</v>
      </c>
      <c r="F22" s="11">
        <v>589.60000000000014</v>
      </c>
      <c r="G22" s="11">
        <v>340.93333333333322</v>
      </c>
      <c r="H22" s="3">
        <f>E22*F22</f>
        <v>943.36000000000024</v>
      </c>
      <c r="I22" s="4">
        <f>H22/(F22+G22)</f>
        <v>1.0137842097721739</v>
      </c>
      <c r="J22" s="4">
        <f>E22-I22</f>
        <v>0.58621579022782622</v>
      </c>
    </row>
    <row r="23" spans="1:17" x14ac:dyDescent="0.25">
      <c r="A23" t="s">
        <v>5</v>
      </c>
      <c r="B23">
        <v>250</v>
      </c>
      <c r="C23">
        <v>1</v>
      </c>
      <c r="D23" s="4">
        <v>8.5202625879560312</v>
      </c>
      <c r="E23">
        <v>1.6</v>
      </c>
      <c r="F23" s="11">
        <v>655.26666666666654</v>
      </c>
      <c r="G23" s="11">
        <v>404.53333333333336</v>
      </c>
      <c r="H23" s="3">
        <f>E23*F23</f>
        <v>1048.4266666666665</v>
      </c>
      <c r="I23" s="4">
        <f>H23/(F23+G23)</f>
        <v>0.98926841542429378</v>
      </c>
      <c r="J23" s="4">
        <f>E23-I23</f>
        <v>0.61073158457570631</v>
      </c>
    </row>
    <row r="24" spans="1:17" x14ac:dyDescent="0.25">
      <c r="A24" t="s">
        <v>5</v>
      </c>
      <c r="B24">
        <v>250</v>
      </c>
      <c r="C24">
        <v>2</v>
      </c>
      <c r="D24" s="4">
        <v>8.5202625879560312</v>
      </c>
      <c r="E24">
        <v>1.6</v>
      </c>
      <c r="F24" s="11">
        <v>652.5333333333333</v>
      </c>
      <c r="G24" s="11">
        <v>286.73333333333329</v>
      </c>
      <c r="H24" s="3">
        <f>E24*F24</f>
        <v>1044.0533333333333</v>
      </c>
      <c r="I24" s="4">
        <f>H24/(F24+G24)</f>
        <v>1.1115622116544821</v>
      </c>
      <c r="J24" s="4">
        <f>E24-I24</f>
        <v>0.48843778834551799</v>
      </c>
    </row>
    <row r="25" spans="1:17" x14ac:dyDescent="0.25">
      <c r="A25" t="s">
        <v>5</v>
      </c>
      <c r="B25">
        <v>250</v>
      </c>
      <c r="C25">
        <v>3</v>
      </c>
      <c r="D25" s="4">
        <v>8.3458467059162373</v>
      </c>
      <c r="E25">
        <v>1.5</v>
      </c>
      <c r="F25" s="11">
        <v>694</v>
      </c>
      <c r="G25" s="11">
        <v>385.13333333333327</v>
      </c>
      <c r="H25" s="3">
        <f>E25*F25</f>
        <v>1041</v>
      </c>
      <c r="I25" s="4">
        <f>H25/(F25+G25)</f>
        <v>0.96466300117378156</v>
      </c>
      <c r="J25" s="4">
        <f>E25-I25</f>
        <v>0.53533699882621844</v>
      </c>
      <c r="K25" s="5"/>
      <c r="L25" s="5"/>
      <c r="M25" s="5"/>
      <c r="N25" s="5"/>
      <c r="O25" s="5"/>
      <c r="P25" s="5"/>
      <c r="Q25" s="5"/>
    </row>
    <row r="26" spans="1:17" x14ac:dyDescent="0.25">
      <c r="A26" t="s">
        <v>6</v>
      </c>
      <c r="B26">
        <v>250</v>
      </c>
      <c r="C26">
        <v>1</v>
      </c>
      <c r="D26" s="4">
        <v>8.4716463960946271</v>
      </c>
      <c r="E26">
        <v>1.5</v>
      </c>
      <c r="F26" s="11">
        <v>545.5333333333333</v>
      </c>
      <c r="G26" s="11">
        <v>248.4</v>
      </c>
      <c r="H26" s="3">
        <f>E26*F26</f>
        <v>818.3</v>
      </c>
      <c r="I26" s="4">
        <f>H26/(F26+G26)</f>
        <v>1.030691073977664</v>
      </c>
      <c r="J26" s="4">
        <f>E26-I26</f>
        <v>0.46930892602233598</v>
      </c>
      <c r="K26" s="5"/>
      <c r="L26" s="5"/>
      <c r="M26" s="5"/>
      <c r="N26" s="5"/>
      <c r="O26" s="5"/>
      <c r="P26" s="5"/>
      <c r="Q26" s="5"/>
    </row>
    <row r="27" spans="1:17" x14ac:dyDescent="0.25">
      <c r="A27" t="s">
        <v>6</v>
      </c>
      <c r="B27">
        <v>250</v>
      </c>
      <c r="C27">
        <v>2</v>
      </c>
      <c r="D27" s="4">
        <v>8.4861772458251625</v>
      </c>
      <c r="E27">
        <v>1.6</v>
      </c>
      <c r="F27" s="11">
        <v>510.53333333333336</v>
      </c>
      <c r="G27" s="11">
        <v>309.66666666666657</v>
      </c>
      <c r="H27" s="3">
        <f>E27*F27</f>
        <v>816.85333333333347</v>
      </c>
      <c r="I27" s="4">
        <f>H27/(F27+G27)</f>
        <v>0.99591969438348393</v>
      </c>
      <c r="J27" s="4">
        <f>E27-I27</f>
        <v>0.60408030561651616</v>
      </c>
      <c r="K27" s="5"/>
      <c r="L27" s="5"/>
      <c r="M27" s="5"/>
      <c r="N27" s="5"/>
      <c r="O27" s="5"/>
      <c r="P27" s="5"/>
      <c r="Q27" s="5"/>
    </row>
    <row r="28" spans="1:17" x14ac:dyDescent="0.25">
      <c r="A28" t="s">
        <v>6</v>
      </c>
      <c r="B28">
        <v>250</v>
      </c>
      <c r="C28">
        <v>3</v>
      </c>
      <c r="D28" s="4">
        <v>9.0430819818448001</v>
      </c>
      <c r="E28">
        <v>1.5</v>
      </c>
      <c r="F28" s="11">
        <v>572.13333333333333</v>
      </c>
      <c r="G28" s="11">
        <v>253.46666666666661</v>
      </c>
      <c r="H28" s="3">
        <f>E28*F28</f>
        <v>858.2</v>
      </c>
      <c r="I28" s="4">
        <f>H28/(F28+G28)</f>
        <v>1.0394864341085273</v>
      </c>
      <c r="J28" s="4">
        <f>E28-I28</f>
        <v>0.46051356589147274</v>
      </c>
      <c r="K28" s="5"/>
      <c r="L28" s="5"/>
      <c r="M28" s="5"/>
      <c r="N28" s="5"/>
      <c r="O28" s="5"/>
      <c r="P28" s="5"/>
      <c r="Q28" s="5"/>
    </row>
    <row r="29" spans="1:17" x14ac:dyDescent="0.25">
      <c r="A29" t="s">
        <v>124</v>
      </c>
      <c r="B29">
        <v>250</v>
      </c>
      <c r="C29">
        <v>1</v>
      </c>
      <c r="D29" s="4">
        <v>7.3180250096394479</v>
      </c>
      <c r="E29">
        <v>1.5</v>
      </c>
      <c r="F29" s="11">
        <v>679.19999999999993</v>
      </c>
      <c r="G29" s="11">
        <v>341.86666666666662</v>
      </c>
      <c r="H29" s="3">
        <f>E29*F29</f>
        <v>1018.8</v>
      </c>
      <c r="I29" s="4">
        <f>H29/(F29+G29)</f>
        <v>0.99778009924262212</v>
      </c>
      <c r="J29" s="4">
        <f>E29-I29</f>
        <v>0.50221990075737788</v>
      </c>
    </row>
    <row r="30" spans="1:17" x14ac:dyDescent="0.25">
      <c r="A30" t="s">
        <v>124</v>
      </c>
      <c r="B30">
        <v>250</v>
      </c>
      <c r="C30">
        <v>2</v>
      </c>
      <c r="D30" s="4">
        <v>7.3180250096394479</v>
      </c>
      <c r="E30">
        <v>1.5</v>
      </c>
      <c r="F30" s="11">
        <v>634.93333333333328</v>
      </c>
      <c r="G30" s="11">
        <v>386.99999999999994</v>
      </c>
      <c r="H30" s="3">
        <f>E30*F30</f>
        <v>952.39999999999986</v>
      </c>
      <c r="I30" s="4">
        <f>H30/(F30+G30)</f>
        <v>0.9319590319003197</v>
      </c>
      <c r="J30" s="4">
        <f>E30-I30</f>
        <v>0.5680409680996803</v>
      </c>
    </row>
    <row r="31" spans="1:17" x14ac:dyDescent="0.25">
      <c r="A31" t="s">
        <v>124</v>
      </c>
      <c r="B31">
        <v>250</v>
      </c>
      <c r="C31">
        <v>3</v>
      </c>
      <c r="D31" s="4">
        <v>8.3580413085080707</v>
      </c>
      <c r="E31">
        <v>1.6</v>
      </c>
      <c r="F31" s="11">
        <v>645.53333333333319</v>
      </c>
      <c r="G31" s="11">
        <v>449.2</v>
      </c>
      <c r="H31" s="3">
        <f>E31*F31</f>
        <v>1032.8533333333332</v>
      </c>
      <c r="I31" s="4">
        <f>H31/(F31+G31)</f>
        <v>0.94347481882954765</v>
      </c>
      <c r="J31" s="4">
        <f>E31-I31</f>
        <v>0.65652518117045244</v>
      </c>
    </row>
    <row r="32" spans="1:17" x14ac:dyDescent="0.25">
      <c r="A32" t="s">
        <v>3</v>
      </c>
      <c r="B32">
        <v>300</v>
      </c>
      <c r="C32">
        <v>1</v>
      </c>
      <c r="D32" s="4">
        <v>8.1355850247713644</v>
      </c>
      <c r="E32">
        <v>1.5</v>
      </c>
      <c r="F32" s="11">
        <v>566.4</v>
      </c>
      <c r="G32" s="11">
        <v>350.26666666666659</v>
      </c>
      <c r="H32" s="3">
        <f>E32*F32</f>
        <v>849.59999999999991</v>
      </c>
      <c r="I32" s="4">
        <f>H32/(F32+G32)</f>
        <v>0.92683636363636368</v>
      </c>
      <c r="J32" s="4">
        <f>E32-I32</f>
        <v>0.57316363636363632</v>
      </c>
    </row>
    <row r="33" spans="1:10" x14ac:dyDescent="0.25">
      <c r="A33" t="s">
        <v>3</v>
      </c>
      <c r="B33">
        <v>300</v>
      </c>
      <c r="C33">
        <v>2</v>
      </c>
      <c r="D33" s="4">
        <v>8.4350968693635462</v>
      </c>
      <c r="E33">
        <v>1.6</v>
      </c>
      <c r="F33" s="11">
        <v>381.8</v>
      </c>
      <c r="G33" s="11">
        <v>274.26666666666671</v>
      </c>
      <c r="H33" s="3">
        <f>E33*F33</f>
        <v>610.88</v>
      </c>
      <c r="I33" s="4">
        <f>H33/(F33+G33)</f>
        <v>0.9311248856823493</v>
      </c>
      <c r="J33" s="4">
        <f>E33-I33</f>
        <v>0.66887511431765079</v>
      </c>
    </row>
    <row r="34" spans="1:10" x14ac:dyDescent="0.25">
      <c r="A34" t="s">
        <v>3</v>
      </c>
      <c r="B34">
        <v>300</v>
      </c>
      <c r="C34">
        <v>3</v>
      </c>
      <c r="D34" s="4">
        <v>8.3574138322045357</v>
      </c>
      <c r="E34">
        <v>1.5</v>
      </c>
      <c r="F34" s="11">
        <v>437.53333333333336</v>
      </c>
      <c r="G34" s="11">
        <v>305.2</v>
      </c>
      <c r="H34" s="3">
        <f>E34*F34</f>
        <v>656.30000000000007</v>
      </c>
      <c r="I34" s="4">
        <f>H34/(F34+G34)</f>
        <v>0.88362804057086441</v>
      </c>
      <c r="J34" s="4">
        <f>E34-I34</f>
        <v>0.61637195942913559</v>
      </c>
    </row>
    <row r="35" spans="1:10" x14ac:dyDescent="0.25">
      <c r="A35" t="s">
        <v>4</v>
      </c>
      <c r="B35">
        <v>300</v>
      </c>
      <c r="C35">
        <v>1</v>
      </c>
      <c r="D35" s="4">
        <v>8.7154180181509613</v>
      </c>
      <c r="E35">
        <v>1.5</v>
      </c>
      <c r="F35" s="11">
        <v>832.33333333333337</v>
      </c>
      <c r="G35" s="11">
        <v>398.8</v>
      </c>
      <c r="H35" s="3">
        <f>E35*F35</f>
        <v>1248.5</v>
      </c>
      <c r="I35" s="4">
        <f>H35/(F35+G35)</f>
        <v>1.0141062435696107</v>
      </c>
      <c r="J35" s="4">
        <f>E35-I35</f>
        <v>0.48589375643038935</v>
      </c>
    </row>
    <row r="36" spans="1:10" x14ac:dyDescent="0.25">
      <c r="A36" t="s">
        <v>4</v>
      </c>
      <c r="B36">
        <v>300</v>
      </c>
      <c r="C36">
        <v>2</v>
      </c>
      <c r="D36" s="4">
        <v>8.6074908804594976</v>
      </c>
      <c r="E36">
        <v>1.6</v>
      </c>
      <c r="F36" s="11">
        <v>825.53333333333342</v>
      </c>
      <c r="G36" s="11">
        <v>417.66666666666669</v>
      </c>
      <c r="H36" s="3">
        <f>E36*F36</f>
        <v>1320.8533333333335</v>
      </c>
      <c r="I36" s="4">
        <f>H36/(F36+G36)</f>
        <v>1.0624624624624626</v>
      </c>
      <c r="J36" s="4">
        <f>E36-I36</f>
        <v>0.53753753753753752</v>
      </c>
    </row>
    <row r="37" spans="1:10" x14ac:dyDescent="0.25">
      <c r="A37" t="s">
        <v>4</v>
      </c>
      <c r="B37">
        <v>300</v>
      </c>
      <c r="C37">
        <v>3</v>
      </c>
      <c r="D37" s="4">
        <v>8.4008150920682851</v>
      </c>
      <c r="E37">
        <v>1.6</v>
      </c>
      <c r="F37" s="11">
        <v>855</v>
      </c>
      <c r="G37" s="11">
        <v>442.73333333333329</v>
      </c>
      <c r="H37" s="3">
        <f>E37*F37</f>
        <v>1368</v>
      </c>
      <c r="I37" s="4">
        <f>H37/(F37+G37)</f>
        <v>1.0541456899208876</v>
      </c>
      <c r="J37" s="4">
        <f>E37-I37</f>
        <v>0.54585431007911245</v>
      </c>
    </row>
    <row r="38" spans="1:10" x14ac:dyDescent="0.25">
      <c r="A38" t="s">
        <v>5</v>
      </c>
      <c r="B38">
        <v>300</v>
      </c>
      <c r="C38">
        <v>1</v>
      </c>
      <c r="D38" s="4">
        <v>8.3458467059162373</v>
      </c>
      <c r="E38">
        <v>1.5</v>
      </c>
      <c r="F38" s="11">
        <v>648.5333333333333</v>
      </c>
      <c r="G38" s="11">
        <v>415.26666666666659</v>
      </c>
      <c r="H38" s="3">
        <f>E38*F38</f>
        <v>972.8</v>
      </c>
      <c r="I38" s="4">
        <f>H38/(F38+G38)</f>
        <v>0.91445760481293481</v>
      </c>
      <c r="J38" s="4">
        <f>E38-I38</f>
        <v>0.58554239518706519</v>
      </c>
    </row>
    <row r="39" spans="1:10" x14ac:dyDescent="0.25">
      <c r="A39" t="s">
        <v>5</v>
      </c>
      <c r="B39">
        <v>300</v>
      </c>
      <c r="C39">
        <v>2</v>
      </c>
      <c r="D39" s="4">
        <v>8.1139570091013535</v>
      </c>
      <c r="E39">
        <v>1.6</v>
      </c>
      <c r="F39" s="11">
        <v>1011.2666666666668</v>
      </c>
      <c r="G39" s="11">
        <v>422.13333333333338</v>
      </c>
      <c r="H39" s="3">
        <f>E39*F39</f>
        <v>1618.0266666666669</v>
      </c>
      <c r="I39" s="4">
        <f>H39/(F39+G39)</f>
        <v>1.1288033114738849</v>
      </c>
      <c r="J39" s="4">
        <f>E39-I39</f>
        <v>0.47119668852611518</v>
      </c>
    </row>
    <row r="40" spans="1:10" x14ac:dyDescent="0.25">
      <c r="A40" t="s">
        <v>5</v>
      </c>
      <c r="B40">
        <v>300</v>
      </c>
      <c r="C40">
        <v>3</v>
      </c>
      <c r="D40" s="4">
        <v>8.1139570091013535</v>
      </c>
      <c r="E40">
        <v>1.6</v>
      </c>
      <c r="F40" s="11">
        <v>746.53333333333342</v>
      </c>
      <c r="G40" s="11">
        <v>426.66666666666674</v>
      </c>
      <c r="H40" s="3">
        <f>E40*F40</f>
        <v>1194.4533333333336</v>
      </c>
      <c r="I40" s="4">
        <f>H40/(F40+G40)</f>
        <v>1.0181156949653369</v>
      </c>
      <c r="J40" s="4">
        <f>E40-I40</f>
        <v>0.58188430503466315</v>
      </c>
    </row>
    <row r="41" spans="1:10" x14ac:dyDescent="0.25">
      <c r="A41" t="s">
        <v>6</v>
      </c>
      <c r="B41">
        <v>300</v>
      </c>
      <c r="C41">
        <v>1</v>
      </c>
      <c r="D41" s="4">
        <v>8.2557860085892756</v>
      </c>
      <c r="E41">
        <v>1.5</v>
      </c>
      <c r="F41" s="11">
        <v>603.28000000000009</v>
      </c>
      <c r="G41" s="11">
        <v>309.53333333333336</v>
      </c>
      <c r="H41" s="3">
        <f>E41*F41</f>
        <v>904.92000000000007</v>
      </c>
      <c r="I41" s="4">
        <f>H41/(F41+G41)</f>
        <v>0.9913527409766143</v>
      </c>
      <c r="J41" s="4">
        <f>E41-I41</f>
        <v>0.5086472590233857</v>
      </c>
    </row>
    <row r="42" spans="1:10" x14ac:dyDescent="0.25">
      <c r="A42" t="s">
        <v>6</v>
      </c>
      <c r="B42">
        <v>300</v>
      </c>
      <c r="C42">
        <v>2</v>
      </c>
      <c r="D42" s="4">
        <v>8.4716463960946271</v>
      </c>
      <c r="E42">
        <v>1.5</v>
      </c>
      <c r="F42" s="11">
        <v>510.39999999999992</v>
      </c>
      <c r="G42" s="11">
        <v>252.26666666666665</v>
      </c>
      <c r="H42" s="3">
        <f>E42*F42</f>
        <v>765.59999999999991</v>
      </c>
      <c r="I42" s="4">
        <f>H42/(F42+G42)</f>
        <v>1.0038461538461538</v>
      </c>
      <c r="J42" s="4">
        <f>E42-I42</f>
        <v>0.49615384615384617</v>
      </c>
    </row>
    <row r="43" spans="1:10" x14ac:dyDescent="0.25">
      <c r="A43" t="s">
        <v>6</v>
      </c>
      <c r="B43">
        <v>300</v>
      </c>
      <c r="C43">
        <v>3</v>
      </c>
      <c r="D43" s="4">
        <v>8.4861772458251625</v>
      </c>
      <c r="E43">
        <v>1.6</v>
      </c>
      <c r="F43" s="11">
        <v>582.86666666666667</v>
      </c>
      <c r="G43" s="11">
        <v>337.93333333333334</v>
      </c>
      <c r="H43" s="3">
        <f>E43*F43</f>
        <v>932.5866666666667</v>
      </c>
      <c r="I43" s="4">
        <f>H43/(F43+G43)</f>
        <v>1.0128004633651897</v>
      </c>
      <c r="J43" s="4">
        <f>E43-I43</f>
        <v>0.58719953663481039</v>
      </c>
    </row>
    <row r="44" spans="1:10" x14ac:dyDescent="0.25">
      <c r="A44" t="s">
        <v>124</v>
      </c>
      <c r="B44">
        <v>300</v>
      </c>
      <c r="C44">
        <v>1</v>
      </c>
      <c r="D44" s="4">
        <v>8.3591775055307949</v>
      </c>
      <c r="E44">
        <v>1.5</v>
      </c>
      <c r="F44" s="11">
        <v>856.53333333333342</v>
      </c>
      <c r="G44" s="11">
        <v>402.2</v>
      </c>
      <c r="H44" s="3">
        <f>E44*F44</f>
        <v>1284.8000000000002</v>
      </c>
      <c r="I44" s="4">
        <f>H44/(F44+G44)</f>
        <v>1.020708648906308</v>
      </c>
      <c r="J44" s="4">
        <f>E44-I44</f>
        <v>0.47929135109369203</v>
      </c>
    </row>
    <row r="45" spans="1:10" x14ac:dyDescent="0.25">
      <c r="A45" t="s">
        <v>124</v>
      </c>
      <c r="B45">
        <v>300</v>
      </c>
      <c r="C45">
        <v>2</v>
      </c>
      <c r="D45" s="4">
        <v>8.3591775055307949</v>
      </c>
      <c r="E45">
        <v>1.5</v>
      </c>
      <c r="F45" s="11">
        <v>870.53333333333319</v>
      </c>
      <c r="G45" s="11">
        <v>384.93333333333339</v>
      </c>
      <c r="H45" s="3">
        <f>E45*F45</f>
        <v>1305.7999999999997</v>
      </c>
      <c r="I45" s="4">
        <f>H45/(F45+G45)</f>
        <v>1.0400913338997448</v>
      </c>
      <c r="J45" s="4">
        <f>E45-I45</f>
        <v>0.45990866610025516</v>
      </c>
    </row>
    <row r="46" spans="1:10" x14ac:dyDescent="0.25">
      <c r="A46" t="s">
        <v>124</v>
      </c>
      <c r="B46">
        <v>300</v>
      </c>
      <c r="C46">
        <v>3</v>
      </c>
      <c r="D46" s="4">
        <v>8.1355850247713644</v>
      </c>
      <c r="E46">
        <v>1.5</v>
      </c>
      <c r="F46" s="11">
        <v>814.19999999999982</v>
      </c>
      <c r="G46" s="11">
        <v>414.93333333333322</v>
      </c>
      <c r="H46" s="3">
        <f>E46*F46</f>
        <v>1221.2999999999997</v>
      </c>
      <c r="I46" s="4">
        <f>H46/(F46+G46)</f>
        <v>0.99362694581547983</v>
      </c>
      <c r="J46" s="4">
        <f>E46-I46</f>
        <v>0.50637305418452017</v>
      </c>
    </row>
  </sheetData>
  <sortState ref="A2:AA46">
    <sortCondition ref="B2:B46"/>
    <sortCondition ref="C2:C46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Table from paper</vt:lpstr>
      <vt:lpstr>Raw data</vt:lpstr>
      <vt:lpstr>Change in bulk density calcs.</vt:lpstr>
    </vt:vector>
  </TitlesOfParts>
  <Company>Cranfield University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c6374</dc:creator>
  <cp:lastModifiedBy>"%username%"</cp:lastModifiedBy>
  <dcterms:created xsi:type="dcterms:W3CDTF">2013-03-26T15:19:20Z</dcterms:created>
  <dcterms:modified xsi:type="dcterms:W3CDTF">2016-05-11T14:38:39Z</dcterms:modified>
</cp:coreProperties>
</file>