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hakeyjc\Dropbox\Frontiers paper\Fronteirs\data\Raw data\"/>
    </mc:Choice>
  </mc:AlternateContent>
  <bookViews>
    <workbookView xWindow="240" yWindow="210" windowWidth="13680" windowHeight="7800"/>
  </bookViews>
  <sheets>
    <sheet name="1A MGT" sheetId="13" r:id="rId1"/>
    <sheet name="1A Plot Data" sheetId="15" r:id="rId2"/>
    <sheet name="1B MGT" sheetId="17" r:id="rId3"/>
    <sheet name="1B Plot Data" sheetId="20" r:id="rId4"/>
  </sheets>
  <calcPr calcId="152511"/>
</workbook>
</file>

<file path=xl/calcChain.xml><?xml version="1.0" encoding="utf-8"?>
<calcChain xmlns="http://schemas.openxmlformats.org/spreadsheetml/2006/main">
  <c r="B26" i="13" l="1"/>
  <c r="C26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T26" i="13"/>
  <c r="U26" i="13"/>
  <c r="V26" i="13"/>
  <c r="W26" i="13"/>
  <c r="X26" i="13"/>
  <c r="Y26" i="13"/>
  <c r="Z26" i="13"/>
  <c r="AA26" i="13"/>
  <c r="AB26" i="13"/>
  <c r="AC26" i="13"/>
  <c r="AD26" i="13"/>
  <c r="AE26" i="13"/>
  <c r="AF26" i="13"/>
  <c r="AG26" i="13"/>
  <c r="AH26" i="13"/>
  <c r="AI26" i="13"/>
  <c r="AJ26" i="13"/>
  <c r="AK26" i="13"/>
  <c r="B27" i="13"/>
  <c r="C27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T27" i="13"/>
  <c r="U27" i="13"/>
  <c r="V27" i="13"/>
  <c r="W27" i="13"/>
  <c r="X27" i="13"/>
  <c r="Y27" i="13"/>
  <c r="Z27" i="13"/>
  <c r="AA27" i="13"/>
  <c r="AB27" i="13"/>
  <c r="AC27" i="13"/>
  <c r="AD27" i="13"/>
  <c r="AE27" i="13"/>
  <c r="AF27" i="13"/>
  <c r="AG27" i="13"/>
  <c r="AH27" i="13"/>
  <c r="AI27" i="13"/>
  <c r="AJ27" i="13"/>
  <c r="AK27" i="13"/>
  <c r="B28" i="13"/>
  <c r="C28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T28" i="13"/>
  <c r="U28" i="13"/>
  <c r="V28" i="13"/>
  <c r="W28" i="13"/>
  <c r="X28" i="13"/>
  <c r="Y28" i="13"/>
  <c r="Z28" i="13"/>
  <c r="AA28" i="13"/>
  <c r="AB28" i="13"/>
  <c r="AC28" i="13"/>
  <c r="AD28" i="13"/>
  <c r="AE28" i="13"/>
  <c r="AF28" i="13"/>
  <c r="AG28" i="13"/>
  <c r="AH28" i="13"/>
  <c r="AI28" i="13"/>
  <c r="AJ28" i="13"/>
  <c r="AK28" i="13"/>
  <c r="B29" i="13"/>
  <c r="C29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T29" i="13"/>
  <c r="U29" i="13"/>
  <c r="V29" i="13"/>
  <c r="W29" i="13"/>
  <c r="X29" i="13"/>
  <c r="Y29" i="13"/>
  <c r="Z29" i="13"/>
  <c r="AA29" i="13"/>
  <c r="AB29" i="13"/>
  <c r="AC29" i="13"/>
  <c r="AD29" i="13"/>
  <c r="AE29" i="13"/>
  <c r="AF29" i="13"/>
  <c r="AG29" i="13"/>
  <c r="AH29" i="13"/>
  <c r="AI29" i="13"/>
  <c r="AJ29" i="13"/>
  <c r="AK29" i="13"/>
  <c r="B30" i="13"/>
  <c r="C30" i="13"/>
  <c r="D30" i="13"/>
  <c r="E30" i="13"/>
  <c r="F30" i="13"/>
  <c r="G30" i="13"/>
  <c r="H30" i="13"/>
  <c r="I30" i="13"/>
  <c r="J30" i="13"/>
  <c r="K30" i="13"/>
  <c r="L30" i="13"/>
  <c r="M30" i="13"/>
  <c r="N30" i="13"/>
  <c r="O30" i="13"/>
  <c r="P30" i="13"/>
  <c r="Q30" i="13"/>
  <c r="R30" i="13"/>
  <c r="S30" i="13"/>
  <c r="T30" i="13"/>
  <c r="U30" i="13"/>
  <c r="V30" i="13"/>
  <c r="W30" i="13"/>
  <c r="X30" i="13"/>
  <c r="Y30" i="13"/>
  <c r="Z30" i="13"/>
  <c r="AA30" i="13"/>
  <c r="AB30" i="13"/>
  <c r="AC30" i="13"/>
  <c r="AD30" i="13"/>
  <c r="AE30" i="13"/>
  <c r="AF30" i="13"/>
  <c r="AG30" i="13"/>
  <c r="AH30" i="13"/>
  <c r="AI30" i="13"/>
  <c r="AJ30" i="13"/>
  <c r="AK30" i="13"/>
  <c r="B31" i="13"/>
  <c r="C31" i="13"/>
  <c r="D31" i="13"/>
  <c r="E31" i="13"/>
  <c r="F31" i="13"/>
  <c r="G31" i="13"/>
  <c r="H31" i="13"/>
  <c r="I31" i="13"/>
  <c r="J31" i="13"/>
  <c r="K31" i="13"/>
  <c r="L31" i="13"/>
  <c r="M31" i="13"/>
  <c r="N31" i="13"/>
  <c r="O31" i="13"/>
  <c r="P31" i="13"/>
  <c r="Q31" i="13"/>
  <c r="R31" i="13"/>
  <c r="S31" i="13"/>
  <c r="T31" i="13"/>
  <c r="U31" i="13"/>
  <c r="V31" i="13"/>
  <c r="W31" i="13"/>
  <c r="X31" i="13"/>
  <c r="Y31" i="13"/>
  <c r="Z31" i="13"/>
  <c r="AA31" i="13"/>
  <c r="AB31" i="13"/>
  <c r="AC31" i="13"/>
  <c r="AD31" i="13"/>
  <c r="AE31" i="13"/>
  <c r="AF31" i="13"/>
  <c r="AG31" i="13"/>
  <c r="AH31" i="13"/>
  <c r="AI31" i="13"/>
  <c r="AJ31" i="13"/>
  <c r="AK31" i="13"/>
  <c r="B32" i="13"/>
  <c r="C32" i="13"/>
  <c r="D32" i="13"/>
  <c r="E32" i="13"/>
  <c r="F32" i="13"/>
  <c r="G32" i="13"/>
  <c r="H32" i="13"/>
  <c r="I32" i="13"/>
  <c r="J32" i="13"/>
  <c r="K32" i="13"/>
  <c r="L32" i="13"/>
  <c r="M32" i="13"/>
  <c r="N32" i="13"/>
  <c r="O32" i="13"/>
  <c r="P32" i="13"/>
  <c r="Q32" i="13"/>
  <c r="R32" i="13"/>
  <c r="S32" i="13"/>
  <c r="T32" i="13"/>
  <c r="U32" i="13"/>
  <c r="V32" i="13"/>
  <c r="W32" i="13"/>
  <c r="X32" i="13"/>
  <c r="Y32" i="13"/>
  <c r="Z32" i="13"/>
  <c r="AA32" i="13"/>
  <c r="AB32" i="13"/>
  <c r="AC32" i="13"/>
  <c r="AD32" i="13"/>
  <c r="AE32" i="13"/>
  <c r="AF32" i="13"/>
  <c r="AG32" i="13"/>
  <c r="AH32" i="13"/>
  <c r="AI32" i="13"/>
  <c r="AJ32" i="13"/>
  <c r="AK32" i="13"/>
  <c r="B33" i="13"/>
  <c r="C33" i="13"/>
  <c r="D33" i="13"/>
  <c r="E33" i="13"/>
  <c r="F33" i="13"/>
  <c r="G33" i="13"/>
  <c r="H33" i="13"/>
  <c r="I33" i="13"/>
  <c r="J33" i="13"/>
  <c r="K33" i="13"/>
  <c r="L33" i="13"/>
  <c r="M33" i="13"/>
  <c r="N33" i="13"/>
  <c r="O33" i="13"/>
  <c r="P33" i="13"/>
  <c r="Q33" i="13"/>
  <c r="R33" i="13"/>
  <c r="S33" i="13"/>
  <c r="T33" i="13"/>
  <c r="U33" i="13"/>
  <c r="V33" i="13"/>
  <c r="W33" i="13"/>
  <c r="X33" i="13"/>
  <c r="Y33" i="13"/>
  <c r="Z33" i="13"/>
  <c r="AA33" i="13"/>
  <c r="AB33" i="13"/>
  <c r="AC33" i="13"/>
  <c r="AD33" i="13"/>
  <c r="AE33" i="13"/>
  <c r="AF33" i="13"/>
  <c r="AG33" i="13"/>
  <c r="AH33" i="13"/>
  <c r="AI33" i="13"/>
  <c r="AJ33" i="13"/>
  <c r="AK33" i="13"/>
  <c r="B34" i="13"/>
  <c r="C34" i="13"/>
  <c r="D34" i="13"/>
  <c r="E34" i="13"/>
  <c r="F34" i="13"/>
  <c r="G34" i="13"/>
  <c r="H34" i="13"/>
  <c r="I34" i="13"/>
  <c r="J34" i="13"/>
  <c r="K34" i="13"/>
  <c r="L34" i="13"/>
  <c r="M34" i="13"/>
  <c r="N34" i="13"/>
  <c r="O34" i="13"/>
  <c r="P34" i="13"/>
  <c r="Q34" i="13"/>
  <c r="R34" i="13"/>
  <c r="S34" i="13"/>
  <c r="T34" i="13"/>
  <c r="U34" i="13"/>
  <c r="V34" i="13"/>
  <c r="W34" i="13"/>
  <c r="X34" i="13"/>
  <c r="Y34" i="13"/>
  <c r="Z34" i="13"/>
  <c r="AA34" i="13"/>
  <c r="AB34" i="13"/>
  <c r="AC34" i="13"/>
  <c r="AD34" i="13"/>
  <c r="AE34" i="13"/>
  <c r="AF34" i="13"/>
  <c r="AG34" i="13"/>
  <c r="AH34" i="13"/>
  <c r="AI34" i="13"/>
  <c r="AJ34" i="13"/>
  <c r="AK34" i="13"/>
  <c r="B35" i="13"/>
  <c r="C35" i="13"/>
  <c r="D35" i="13"/>
  <c r="E35" i="13"/>
  <c r="F35" i="13"/>
  <c r="G35" i="13"/>
  <c r="H35" i="13"/>
  <c r="I35" i="13"/>
  <c r="J35" i="13"/>
  <c r="K35" i="13"/>
  <c r="L35" i="13"/>
  <c r="M35" i="13"/>
  <c r="N35" i="13"/>
  <c r="O35" i="13"/>
  <c r="P35" i="13"/>
  <c r="Q35" i="13"/>
  <c r="R35" i="13"/>
  <c r="S35" i="13"/>
  <c r="T35" i="13"/>
  <c r="U35" i="13"/>
  <c r="V35" i="13"/>
  <c r="W35" i="13"/>
  <c r="X35" i="13"/>
  <c r="Y35" i="13"/>
  <c r="Z35" i="13"/>
  <c r="AA35" i="13"/>
  <c r="AB35" i="13"/>
  <c r="AC35" i="13"/>
  <c r="AD35" i="13"/>
  <c r="AE35" i="13"/>
  <c r="AF35" i="13"/>
  <c r="AG35" i="13"/>
  <c r="AH35" i="13"/>
  <c r="AI35" i="13"/>
  <c r="AJ35" i="13"/>
  <c r="AK35" i="13"/>
  <c r="B36" i="13"/>
  <c r="C36" i="13"/>
  <c r="D36" i="13"/>
  <c r="E36" i="13"/>
  <c r="F36" i="13"/>
  <c r="G36" i="13"/>
  <c r="H36" i="13"/>
  <c r="I36" i="13"/>
  <c r="J36" i="13"/>
  <c r="K36" i="13"/>
  <c r="L36" i="13"/>
  <c r="M36" i="13"/>
  <c r="N36" i="13"/>
  <c r="O36" i="13"/>
  <c r="P36" i="13"/>
  <c r="Q36" i="13"/>
  <c r="R36" i="13"/>
  <c r="S36" i="13"/>
  <c r="T36" i="13"/>
  <c r="U36" i="13"/>
  <c r="V36" i="13"/>
  <c r="W36" i="13"/>
  <c r="X36" i="13"/>
  <c r="Y36" i="13"/>
  <c r="Z36" i="13"/>
  <c r="AA36" i="13"/>
  <c r="AB36" i="13"/>
  <c r="AC36" i="13"/>
  <c r="AD36" i="13"/>
  <c r="AE36" i="13"/>
  <c r="AF36" i="13"/>
  <c r="AG36" i="13"/>
  <c r="AH36" i="13"/>
  <c r="AI36" i="13"/>
  <c r="AJ36" i="13"/>
  <c r="AK36" i="13"/>
  <c r="B37" i="13"/>
  <c r="C37" i="13"/>
  <c r="D37" i="13"/>
  <c r="E37" i="13"/>
  <c r="F37" i="13"/>
  <c r="G37" i="13"/>
  <c r="H37" i="13"/>
  <c r="I37" i="13"/>
  <c r="J37" i="13"/>
  <c r="K37" i="13"/>
  <c r="L37" i="13"/>
  <c r="M37" i="13"/>
  <c r="N37" i="13"/>
  <c r="O37" i="13"/>
  <c r="P37" i="13"/>
  <c r="Q37" i="13"/>
  <c r="R37" i="13"/>
  <c r="S37" i="13"/>
  <c r="T37" i="13"/>
  <c r="U37" i="13"/>
  <c r="V37" i="13"/>
  <c r="W37" i="13"/>
  <c r="X37" i="13"/>
  <c r="Y37" i="13"/>
  <c r="Z37" i="13"/>
  <c r="AA37" i="13"/>
  <c r="AB37" i="13"/>
  <c r="AC37" i="13"/>
  <c r="AD37" i="13"/>
  <c r="AE37" i="13"/>
  <c r="AF37" i="13"/>
  <c r="AG37" i="13"/>
  <c r="AH37" i="13"/>
  <c r="AI37" i="13"/>
  <c r="AJ37" i="13"/>
  <c r="AK37" i="13"/>
  <c r="B38" i="13"/>
  <c r="C38" i="13"/>
  <c r="D38" i="13"/>
  <c r="E38" i="13"/>
  <c r="F38" i="13"/>
  <c r="G38" i="13"/>
  <c r="H38" i="13"/>
  <c r="I38" i="13"/>
  <c r="J38" i="13"/>
  <c r="K38" i="13"/>
  <c r="L38" i="13"/>
  <c r="M38" i="13"/>
  <c r="N38" i="13"/>
  <c r="O38" i="13"/>
  <c r="P38" i="13"/>
  <c r="Q38" i="13"/>
  <c r="R38" i="13"/>
  <c r="S38" i="13"/>
  <c r="T38" i="13"/>
  <c r="U38" i="13"/>
  <c r="V38" i="13"/>
  <c r="W38" i="13"/>
  <c r="X38" i="13"/>
  <c r="Y38" i="13"/>
  <c r="Z38" i="13"/>
  <c r="AA38" i="13"/>
  <c r="AB38" i="13"/>
  <c r="AC38" i="13"/>
  <c r="AD38" i="13"/>
  <c r="AE38" i="13"/>
  <c r="AF38" i="13"/>
  <c r="AG38" i="13"/>
  <c r="AH38" i="13"/>
  <c r="AI38" i="13"/>
  <c r="AJ38" i="13"/>
  <c r="AK38" i="13"/>
  <c r="B39" i="13"/>
  <c r="C39" i="13"/>
  <c r="D39" i="13"/>
  <c r="E39" i="13"/>
  <c r="F39" i="13"/>
  <c r="G39" i="13"/>
  <c r="H39" i="13"/>
  <c r="I39" i="13"/>
  <c r="J39" i="13"/>
  <c r="K39" i="13"/>
  <c r="L39" i="13"/>
  <c r="M39" i="13"/>
  <c r="N39" i="13"/>
  <c r="O39" i="13"/>
  <c r="P39" i="13"/>
  <c r="Q39" i="13"/>
  <c r="R39" i="13"/>
  <c r="S39" i="13"/>
  <c r="T39" i="13"/>
  <c r="U39" i="13"/>
  <c r="V39" i="13"/>
  <c r="W39" i="13"/>
  <c r="X39" i="13"/>
  <c r="Y39" i="13"/>
  <c r="Z39" i="13"/>
  <c r="AA39" i="13"/>
  <c r="AB39" i="13"/>
  <c r="AC39" i="13"/>
  <c r="AD39" i="13"/>
  <c r="AE39" i="13"/>
  <c r="AF39" i="13"/>
  <c r="AG39" i="13"/>
  <c r="AH39" i="13"/>
  <c r="AI39" i="13"/>
  <c r="AJ39" i="13"/>
  <c r="AK39" i="13"/>
  <c r="B40" i="13"/>
  <c r="C40" i="13"/>
  <c r="D40" i="13"/>
  <c r="E40" i="13"/>
  <c r="F40" i="13"/>
  <c r="G40" i="13"/>
  <c r="H40" i="13"/>
  <c r="I40" i="13"/>
  <c r="J40" i="13"/>
  <c r="K40" i="13"/>
  <c r="L40" i="13"/>
  <c r="M40" i="13"/>
  <c r="N40" i="13"/>
  <c r="O40" i="13"/>
  <c r="P40" i="13"/>
  <c r="Q40" i="13"/>
  <c r="R40" i="13"/>
  <c r="S40" i="13"/>
  <c r="T40" i="13"/>
  <c r="U40" i="13"/>
  <c r="V40" i="13"/>
  <c r="W40" i="13"/>
  <c r="X40" i="13"/>
  <c r="Y40" i="13"/>
  <c r="Z40" i="13"/>
  <c r="AA40" i="13"/>
  <c r="AB40" i="13"/>
  <c r="AC40" i="13"/>
  <c r="AD40" i="13"/>
  <c r="AE40" i="13"/>
  <c r="AF40" i="13"/>
  <c r="AG40" i="13"/>
  <c r="AH40" i="13"/>
  <c r="AI40" i="13"/>
  <c r="AJ40" i="13"/>
  <c r="AK40" i="13"/>
  <c r="B41" i="13"/>
  <c r="C41" i="13"/>
  <c r="D41" i="13"/>
  <c r="E41" i="13"/>
  <c r="F41" i="13"/>
  <c r="G41" i="13"/>
  <c r="H41" i="13"/>
  <c r="I41" i="13"/>
  <c r="J41" i="13"/>
  <c r="K41" i="13"/>
  <c r="L41" i="13"/>
  <c r="M41" i="13"/>
  <c r="N41" i="13"/>
  <c r="O41" i="13"/>
  <c r="P41" i="13"/>
  <c r="Q41" i="13"/>
  <c r="R41" i="13"/>
  <c r="S41" i="13"/>
  <c r="T41" i="13"/>
  <c r="U41" i="13"/>
  <c r="V41" i="13"/>
  <c r="W41" i="13"/>
  <c r="X41" i="13"/>
  <c r="Y41" i="13"/>
  <c r="Z41" i="13"/>
  <c r="AA41" i="13"/>
  <c r="AB41" i="13"/>
  <c r="AC41" i="13"/>
  <c r="AD41" i="13"/>
  <c r="AE41" i="13"/>
  <c r="AF41" i="13"/>
  <c r="AG41" i="13"/>
  <c r="AH41" i="13"/>
  <c r="AI41" i="13"/>
  <c r="AJ41" i="13"/>
  <c r="AK41" i="13"/>
  <c r="B42" i="13"/>
  <c r="C42" i="13"/>
  <c r="D42" i="13"/>
  <c r="E42" i="13"/>
  <c r="F42" i="13"/>
  <c r="G42" i="13"/>
  <c r="H42" i="13"/>
  <c r="I42" i="13"/>
  <c r="J42" i="13"/>
  <c r="K42" i="13"/>
  <c r="L42" i="13"/>
  <c r="M42" i="13"/>
  <c r="N42" i="13"/>
  <c r="O42" i="13"/>
  <c r="P42" i="13"/>
  <c r="Q42" i="13"/>
  <c r="R42" i="13"/>
  <c r="S42" i="13"/>
  <c r="T42" i="13"/>
  <c r="U42" i="13"/>
  <c r="V42" i="13"/>
  <c r="W42" i="13"/>
  <c r="X42" i="13"/>
  <c r="Y42" i="13"/>
  <c r="Z42" i="13"/>
  <c r="AA42" i="13"/>
  <c r="AB42" i="13"/>
  <c r="AC42" i="13"/>
  <c r="AD42" i="13"/>
  <c r="AE42" i="13"/>
  <c r="AF42" i="13"/>
  <c r="AG42" i="13"/>
  <c r="AH42" i="13"/>
  <c r="AI42" i="13"/>
  <c r="AJ42" i="13"/>
  <c r="AK42" i="13"/>
  <c r="M34" i="17" l="1"/>
  <c r="L34" i="17"/>
  <c r="K34" i="17"/>
  <c r="J34" i="17"/>
  <c r="I34" i="17"/>
  <c r="H34" i="17"/>
  <c r="G34" i="17"/>
  <c r="F34" i="17"/>
  <c r="E34" i="17"/>
  <c r="D34" i="17"/>
  <c r="C34" i="17"/>
  <c r="B34" i="17"/>
  <c r="M33" i="17"/>
  <c r="L33" i="17"/>
  <c r="K33" i="17"/>
  <c r="J33" i="17"/>
  <c r="I33" i="17"/>
  <c r="H33" i="17"/>
  <c r="G33" i="17"/>
  <c r="F33" i="17"/>
  <c r="E33" i="17"/>
  <c r="D33" i="17"/>
  <c r="C33" i="17"/>
  <c r="B33" i="17"/>
  <c r="M32" i="17"/>
  <c r="L32" i="17"/>
  <c r="K32" i="17"/>
  <c r="J32" i="17"/>
  <c r="I32" i="17"/>
  <c r="H32" i="17"/>
  <c r="G32" i="17"/>
  <c r="F32" i="17"/>
  <c r="E32" i="17"/>
  <c r="D32" i="17"/>
  <c r="C32" i="17"/>
  <c r="B32" i="17"/>
  <c r="M31" i="17"/>
  <c r="L31" i="17"/>
  <c r="K31" i="17"/>
  <c r="J31" i="17"/>
  <c r="I31" i="17"/>
  <c r="H31" i="17"/>
  <c r="G31" i="17"/>
  <c r="F31" i="17"/>
  <c r="E31" i="17"/>
  <c r="D31" i="17"/>
  <c r="C31" i="17"/>
  <c r="B31" i="17"/>
  <c r="M30" i="17"/>
  <c r="L30" i="17"/>
  <c r="K30" i="17"/>
  <c r="J30" i="17"/>
  <c r="I30" i="17"/>
  <c r="H30" i="17"/>
  <c r="G30" i="17"/>
  <c r="F30" i="17"/>
  <c r="E30" i="17"/>
  <c r="D30" i="17"/>
  <c r="C30" i="17"/>
  <c r="B30" i="17"/>
  <c r="M29" i="17"/>
  <c r="L29" i="17"/>
  <c r="K29" i="17"/>
  <c r="J29" i="17"/>
  <c r="I29" i="17"/>
  <c r="H29" i="17"/>
  <c r="G29" i="17"/>
  <c r="F29" i="17"/>
  <c r="E29" i="17"/>
  <c r="D29" i="17"/>
  <c r="C29" i="17"/>
  <c r="B29" i="17"/>
  <c r="M28" i="17"/>
  <c r="L28" i="17"/>
  <c r="K28" i="17"/>
  <c r="J28" i="17"/>
  <c r="I28" i="17"/>
  <c r="H28" i="17"/>
  <c r="G28" i="17"/>
  <c r="F28" i="17"/>
  <c r="E28" i="17"/>
  <c r="D28" i="17"/>
  <c r="C28" i="17"/>
  <c r="B28" i="17"/>
  <c r="M27" i="17"/>
  <c r="L27" i="17"/>
  <c r="K27" i="17"/>
  <c r="J27" i="17"/>
  <c r="I27" i="17"/>
  <c r="H27" i="17"/>
  <c r="G27" i="17"/>
  <c r="F27" i="17"/>
  <c r="E27" i="17"/>
  <c r="D27" i="17"/>
  <c r="C27" i="17"/>
  <c r="B27" i="17"/>
  <c r="M26" i="17"/>
  <c r="L26" i="17"/>
  <c r="K26" i="17"/>
  <c r="J26" i="17"/>
  <c r="I26" i="17"/>
  <c r="H26" i="17"/>
  <c r="G26" i="17"/>
  <c r="F26" i="17"/>
  <c r="E26" i="17"/>
  <c r="D26" i="17"/>
  <c r="C26" i="17"/>
  <c r="B26" i="17"/>
  <c r="M25" i="17"/>
  <c r="L25" i="17"/>
  <c r="K25" i="17"/>
  <c r="J25" i="17"/>
  <c r="I25" i="17"/>
  <c r="H25" i="17"/>
  <c r="G25" i="17"/>
  <c r="F25" i="17"/>
  <c r="E25" i="17"/>
  <c r="D25" i="17"/>
  <c r="C25" i="17"/>
  <c r="B25" i="17"/>
  <c r="M24" i="17"/>
  <c r="L24" i="17"/>
  <c r="K24" i="17"/>
  <c r="J24" i="17"/>
  <c r="I24" i="17"/>
  <c r="H24" i="17"/>
  <c r="G24" i="17"/>
  <c r="F24" i="17"/>
  <c r="E24" i="17"/>
  <c r="D24" i="17"/>
  <c r="C24" i="17"/>
  <c r="B24" i="17"/>
  <c r="M23" i="17"/>
  <c r="L23" i="17"/>
  <c r="K23" i="17"/>
  <c r="J23" i="17"/>
  <c r="I23" i="17"/>
  <c r="H23" i="17"/>
  <c r="G23" i="17"/>
  <c r="F23" i="17"/>
  <c r="E23" i="17"/>
  <c r="D23" i="17"/>
  <c r="C23" i="17"/>
  <c r="B23" i="17"/>
  <c r="C22" i="17"/>
  <c r="D22" i="17"/>
  <c r="E22" i="17"/>
  <c r="F22" i="17"/>
  <c r="G22" i="17"/>
  <c r="H22" i="17"/>
  <c r="I22" i="17"/>
  <c r="J22" i="17"/>
  <c r="K22" i="17"/>
  <c r="L22" i="17"/>
  <c r="M22" i="17"/>
  <c r="B22" i="17"/>
  <c r="I3" i="20"/>
  <c r="I4" i="20"/>
  <c r="I5" i="20"/>
  <c r="I2" i="20"/>
  <c r="I4" i="15"/>
  <c r="I5" i="15"/>
  <c r="I6" i="15"/>
  <c r="I7" i="15"/>
  <c r="I8" i="15"/>
  <c r="I9" i="15"/>
  <c r="I10" i="15"/>
  <c r="I11" i="15"/>
  <c r="I12" i="15"/>
  <c r="I13" i="15"/>
  <c r="I3" i="15"/>
  <c r="G6" i="15"/>
  <c r="G7" i="15"/>
  <c r="G8" i="15"/>
  <c r="G9" i="15"/>
  <c r="G10" i="15"/>
  <c r="G11" i="15"/>
  <c r="G12" i="15"/>
  <c r="G13" i="15"/>
  <c r="G5" i="15"/>
  <c r="G4" i="15"/>
  <c r="G3" i="15"/>
  <c r="G2" i="15"/>
  <c r="G2" i="20"/>
  <c r="G4" i="20"/>
  <c r="G5" i="20"/>
  <c r="G3" i="20"/>
  <c r="C38" i="17"/>
  <c r="D38" i="17"/>
  <c r="E38" i="17"/>
  <c r="F38" i="17"/>
  <c r="G38" i="17"/>
  <c r="H38" i="17"/>
  <c r="I38" i="17"/>
  <c r="J38" i="17"/>
  <c r="K38" i="17"/>
  <c r="L38" i="17"/>
  <c r="M38" i="17"/>
  <c r="B38" i="17"/>
  <c r="K39" i="17"/>
  <c r="H39" i="17"/>
  <c r="E39" i="17"/>
  <c r="B39" i="17"/>
  <c r="M36" i="17"/>
  <c r="L36" i="17"/>
  <c r="K36" i="17"/>
  <c r="J36" i="17"/>
  <c r="I36" i="17"/>
  <c r="H36" i="17"/>
  <c r="G36" i="17"/>
  <c r="F36" i="17"/>
  <c r="E36" i="17"/>
  <c r="D36" i="17"/>
  <c r="C36" i="17"/>
  <c r="B36" i="17"/>
  <c r="C44" i="13"/>
  <c r="D44" i="13"/>
  <c r="E44" i="13"/>
  <c r="F44" i="13"/>
  <c r="G44" i="13"/>
  <c r="H44" i="13"/>
  <c r="I44" i="13"/>
  <c r="J44" i="13"/>
  <c r="K44" i="13"/>
  <c r="L44" i="13"/>
  <c r="M44" i="13"/>
  <c r="N44" i="13"/>
  <c r="O44" i="13"/>
  <c r="P44" i="13"/>
  <c r="Q44" i="13"/>
  <c r="R44" i="13"/>
  <c r="S44" i="13"/>
  <c r="T44" i="13"/>
  <c r="U44" i="13"/>
  <c r="V44" i="13"/>
  <c r="W44" i="13"/>
  <c r="X44" i="13"/>
  <c r="Y44" i="13"/>
  <c r="Z44" i="13"/>
  <c r="AA44" i="13"/>
  <c r="AB44" i="13"/>
  <c r="AC44" i="13"/>
  <c r="AD44" i="13"/>
  <c r="AE44" i="13"/>
  <c r="AF44" i="13"/>
  <c r="AG44" i="13"/>
  <c r="AH44" i="13"/>
  <c r="B44" i="13"/>
  <c r="E47" i="13"/>
  <c r="H47" i="13"/>
  <c r="K47" i="13"/>
  <c r="N47" i="13"/>
  <c r="Q47" i="13"/>
  <c r="T47" i="13"/>
  <c r="W47" i="13"/>
  <c r="Z47" i="13"/>
  <c r="AC47" i="13"/>
  <c r="AF47" i="13"/>
  <c r="B47" i="13"/>
  <c r="C46" i="13"/>
  <c r="D46" i="13"/>
  <c r="E46" i="13"/>
  <c r="F46" i="13"/>
  <c r="G46" i="13"/>
  <c r="H46" i="13"/>
  <c r="I46" i="13"/>
  <c r="J46" i="13"/>
  <c r="K46" i="13"/>
  <c r="K49" i="13" s="1"/>
  <c r="L46" i="13"/>
  <c r="M46" i="13"/>
  <c r="N46" i="13"/>
  <c r="N49" i="13" s="1"/>
  <c r="O46" i="13"/>
  <c r="P46" i="13"/>
  <c r="Q46" i="13"/>
  <c r="R46" i="13"/>
  <c r="S46" i="13"/>
  <c r="T46" i="13"/>
  <c r="U46" i="13"/>
  <c r="V46" i="13"/>
  <c r="T51" i="13" s="1"/>
  <c r="W46" i="13"/>
  <c r="X46" i="13"/>
  <c r="Y46" i="13"/>
  <c r="Z46" i="13"/>
  <c r="AB46" i="13"/>
  <c r="AC46" i="13"/>
  <c r="AD46" i="13"/>
  <c r="AE46" i="13"/>
  <c r="AF46" i="13"/>
  <c r="AG46" i="13"/>
  <c r="AH46" i="13"/>
  <c r="AI46" i="13"/>
  <c r="AJ46" i="13"/>
  <c r="AK46" i="13"/>
  <c r="B46" i="13"/>
  <c r="C37" i="17" l="1"/>
  <c r="K37" i="17"/>
  <c r="M37" i="17"/>
  <c r="E37" i="17"/>
  <c r="AI49" i="13"/>
  <c r="Z49" i="13"/>
  <c r="Q49" i="13"/>
  <c r="H49" i="13"/>
  <c r="AF49" i="13"/>
  <c r="W51" i="13"/>
  <c r="W49" i="13"/>
  <c r="B49" i="13"/>
  <c r="E49" i="13"/>
  <c r="AC49" i="13"/>
  <c r="T49" i="13"/>
  <c r="G37" i="17"/>
  <c r="I37" i="17"/>
  <c r="Q51" i="13"/>
  <c r="B51" i="13"/>
  <c r="N51" i="13"/>
  <c r="AI51" i="13"/>
  <c r="K51" i="13"/>
  <c r="AF51" i="13"/>
  <c r="H51" i="13"/>
  <c r="AC51" i="13"/>
  <c r="E51" i="13"/>
  <c r="Z51" i="13"/>
  <c r="J37" i="17"/>
  <c r="H37" i="17"/>
  <c r="F37" i="17"/>
  <c r="D37" i="17"/>
  <c r="B37" i="17"/>
  <c r="L37" i="17"/>
  <c r="B43" i="17"/>
  <c r="H43" i="17"/>
  <c r="E43" i="17"/>
  <c r="K43" i="17"/>
  <c r="B41" i="17"/>
  <c r="H41" i="17"/>
  <c r="E41" i="17"/>
  <c r="K41" i="17"/>
  <c r="AK45" i="13"/>
  <c r="AI45" i="13"/>
  <c r="AG45" i="13"/>
  <c r="AE45" i="13"/>
  <c r="AC45" i="13"/>
  <c r="Y45" i="13"/>
  <c r="W45" i="13"/>
  <c r="U45" i="13"/>
  <c r="S45" i="13"/>
  <c r="Q45" i="13"/>
  <c r="O45" i="13"/>
  <c r="M45" i="13"/>
  <c r="K45" i="13"/>
  <c r="I45" i="13"/>
  <c r="G45" i="13"/>
  <c r="E45" i="13"/>
  <c r="C45" i="13"/>
  <c r="AJ45" i="13"/>
  <c r="AH45" i="13"/>
  <c r="AF45" i="13"/>
  <c r="AD45" i="13"/>
  <c r="AB45" i="13"/>
  <c r="Z45" i="13"/>
  <c r="X45" i="13"/>
  <c r="V45" i="13"/>
  <c r="T45" i="13"/>
  <c r="R45" i="13"/>
  <c r="P45" i="13"/>
  <c r="N45" i="13"/>
  <c r="L45" i="13"/>
  <c r="J45" i="13"/>
  <c r="H45" i="13"/>
  <c r="F45" i="13"/>
  <c r="D45" i="13"/>
  <c r="B45" i="13"/>
  <c r="K40" i="17" l="1"/>
  <c r="E40" i="17"/>
  <c r="W48" i="13"/>
  <c r="W50" i="13"/>
  <c r="N48" i="13"/>
  <c r="N50" i="13"/>
  <c r="K50" i="13"/>
  <c r="K48" i="13"/>
  <c r="AC48" i="13"/>
  <c r="AC50" i="13"/>
  <c r="E48" i="13"/>
  <c r="E50" i="13"/>
  <c r="Z48" i="13"/>
  <c r="Z50" i="13"/>
  <c r="AF48" i="13"/>
  <c r="AF50" i="13"/>
  <c r="B50" i="13"/>
  <c r="B48" i="13"/>
  <c r="H50" i="13"/>
  <c r="H48" i="13"/>
  <c r="T48" i="13"/>
  <c r="T50" i="13"/>
  <c r="AI50" i="13"/>
  <c r="AI48" i="13"/>
  <c r="H40" i="17"/>
  <c r="B40" i="17"/>
  <c r="H42" i="17"/>
  <c r="B42" i="17"/>
  <c r="Q50" i="13"/>
  <c r="Q48" i="13"/>
  <c r="K42" i="17"/>
  <c r="E42" i="17"/>
</calcChain>
</file>

<file path=xl/comments1.xml><?xml version="1.0" encoding="utf-8"?>
<comments xmlns="http://schemas.openxmlformats.org/spreadsheetml/2006/main">
  <authors>
    <author>JC</author>
  </authors>
  <commentList>
    <comment ref="AA2" authorId="0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Did not germinate at all and therefore could not be included in analysis</t>
        </r>
      </text>
    </comment>
    <comment ref="A3" authorId="0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Days after sowing</t>
        </r>
      </text>
    </comment>
    <comment ref="A45" authorId="0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Mean Germination Time
</t>
        </r>
      </text>
    </comment>
    <comment ref="A46" authorId="0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Final percentage germination</t>
        </r>
      </text>
    </comment>
  </commentList>
</comments>
</file>

<file path=xl/comments2.xml><?xml version="1.0" encoding="utf-8"?>
<comments xmlns="http://schemas.openxmlformats.org/spreadsheetml/2006/main">
  <authors>
    <author>JC</author>
  </authors>
  <commentList>
    <comment ref="H1" authorId="0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Genstat ANOVA</t>
        </r>
      </text>
    </comment>
  </commentList>
</comments>
</file>

<file path=xl/comments3.xml><?xml version="1.0" encoding="utf-8"?>
<comments xmlns="http://schemas.openxmlformats.org/spreadsheetml/2006/main">
  <authors>
    <author>JC</author>
  </authors>
  <commentList>
    <comment ref="H1" authorId="0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Genstat ANOVA using replicates as blocks</t>
        </r>
      </text>
    </comment>
  </commentList>
</comments>
</file>

<file path=xl/sharedStrings.xml><?xml version="1.0" encoding="utf-8"?>
<sst xmlns="http://schemas.openxmlformats.org/spreadsheetml/2006/main" count="167" uniqueCount="34">
  <si>
    <t>D1</t>
  </si>
  <si>
    <t>D2</t>
  </si>
  <si>
    <t>D3</t>
  </si>
  <si>
    <t>D4</t>
  </si>
  <si>
    <t>D5</t>
  </si>
  <si>
    <t>D6</t>
  </si>
  <si>
    <t>D7</t>
  </si>
  <si>
    <t>DAS</t>
  </si>
  <si>
    <t>Mean MGT</t>
  </si>
  <si>
    <t>D12</t>
  </si>
  <si>
    <t>D8</t>
  </si>
  <si>
    <t>Abamine</t>
  </si>
  <si>
    <t>Norflurazon</t>
  </si>
  <si>
    <t>C</t>
  </si>
  <si>
    <t>Treatment</t>
  </si>
  <si>
    <t>Seeds</t>
  </si>
  <si>
    <t>MGT</t>
  </si>
  <si>
    <t>FpGerm</t>
  </si>
  <si>
    <t>Mean FpGerm</t>
  </si>
  <si>
    <t>SE MGT</t>
  </si>
  <si>
    <t>SE FpGerm</t>
  </si>
  <si>
    <t>B2</t>
  </si>
  <si>
    <t>D14</t>
  </si>
  <si>
    <t>D15</t>
  </si>
  <si>
    <t>LSD</t>
  </si>
  <si>
    <t>p treatment</t>
  </si>
  <si>
    <t>&lt;0.001</t>
  </si>
  <si>
    <t>Control</t>
  </si>
  <si>
    <t>Cumulative Germination</t>
  </si>
  <si>
    <t>Per day*day (Hidden for brevity)</t>
  </si>
  <si>
    <t xml:space="preserve">Control </t>
  </si>
  <si>
    <t>p</t>
  </si>
  <si>
    <t>MGT vs control</t>
  </si>
  <si>
    <t>FpGerm vs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</si>
</sst>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2" borderId="0" xfId="0" applyFill="1"/>
    <xf numFmtId="0" fontId="1" fillId="0" borderId="0" xfId="0" applyFont="1"/>
    <xf numFmtId="0" fontId="2" fillId="0" borderId="0" xfId="0" applyFont="1"/>
    <xf numFmtId="0" fontId="0" fillId="0" borderId="0" xfId="0" applyNumberFormat="1" applyAlignment="1">
      <alignment horizontal="right"/>
    </xf>
    <xf numFmtId="2" fontId="0" fillId="0" borderId="0" xfId="0" applyNumberFormat="1"/>
    <xf numFmtId="0" fontId="1" fillId="2" borderId="0" xfId="0" applyFont="1" applyFill="1"/>
    <xf numFmtId="2" fontId="0" fillId="2" borderId="0" xfId="0" applyNumberFormat="1" applyFill="1"/>
    <xf numFmtId="2" fontId="0" fillId="3" borderId="0" xfId="0" applyNumberFormat="1" applyFill="1"/>
    <xf numFmtId="2" fontId="0" fillId="0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16</xdr:row>
      <xdr:rowOff>95250</xdr:rowOff>
    </xdr:from>
    <xdr:ext cx="7001404" cy="29543088"/>
    <xdr:sp macro="" textlink="">
      <xdr:nvSpPr>
        <xdr:cNvPr id="2" name="TextBox 1"/>
        <xdr:cNvSpPr txBox="1"/>
      </xdr:nvSpPr>
      <xdr:spPr>
        <a:xfrm>
          <a:off x="133350" y="2686050"/>
          <a:ext cx="7001404" cy="29543088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Genstat output</a:t>
          </a:r>
        </a:p>
        <a:p>
          <a:endParaRPr lang="en-GB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170  "One-way design in randomized blocks"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171  DELETE [REDEFINE=yes] _ibalance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172  A2WAY [PRINT=aovtable,information,means; TREATMENTS=Treatment; BLOCKS=Rep; FPROB=yes;\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173   PSE=diff,lsd,alllsd; LSDLEVEL=5; PLOT=fitt,norm,half,hist; EXIT=_ibalance] FpGerm;\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174   SAVE=_a2save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Analysis of variance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Source	d.f.	s.s.	m.s.	v.r.	F pr.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	 2	 63.8	 31.9	 0.30	 0.742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Treatment	 11	 14625.5	 1329.6	 12.60	 &lt; 0.001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Residual	 21	 2215.8	 105.5	 	 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Total	 34	 16905.1	 497.2	 	 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Information summary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Design unbalanced, analysed by GenStat regression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Predictions from regression model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Response variate: FpGerm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Prediction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Ab	50.79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C	84.12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D1	65.46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D12	19.94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D2	77.46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D3	61.46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78.79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D5	56.12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D6	56.12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D7	89.46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D8	36.12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Nz	97.46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Minimum standard error of difference	 8.387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Average standard error of difference	 8.566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Maximum standard error of difference	 9.462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Least significant differences (at 5.0%) for predicted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Rows and columns are labelled by the labels/levels of the factors: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 	 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Ab	1	 *		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C	2	 17.44	 *	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D1	3	 17.44	 17.44	 *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D12	4	 19.68	 19.68	 19.68	 *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D2	5	 17.44	 17.44	 17.44	 19.68	 *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D3	6	 17.44	 17.44	 17.44	 19.68	 17.44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D4	7	 17.44	 17.44	 17.44	 19.68	 17.44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D5	8	 17.44	 17.44	 17.44	 19.68	 17.44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D6	9	 17.44	 17.44	 17.44	 19.68	 17.44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D7	10	 17.44	 17.44	 17.44	 19.68	 17.44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D8	11	 17.44	 17.44	 17.44	 19.68	 17.44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Nz	12	 17.44	 17.44	 17.44	 19.68	 17.44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1	2	3	4	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 	 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D3	6	 *		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D4	7	 17.44	 *	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D5	8	 17.44	 17.44	 *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D6	9	 17.44	 17.44	 17.44	 *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D7	10	 17.44	 17.44	 17.44	 17.44	 *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D8	11	 17.44	 17.44	 17.44	 17.44	 17.44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Nz	12	 17.44	 17.44	 17.44	 17.44	 17.44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6	7	8	9	10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D8	11	 *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Nz	12	 17.44	 *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11	12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Minimum least significant difference	 17.44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Average least significant difference	 17.81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Maximum least significant difference	 19.68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175  AGRAPH [SAVE=_a2save[2]; METHOD=means; PSE=differences] X=Treatment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176  SET [IN=*]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182  "One-way design in randomized blocks"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183  DELETE [REDEFINE=yes] _ibalance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184  A2WAY [PRINT=aovtable,information,means; TREATMENTS=Treatment; BLOCKS=Rep; FPROB=yes;\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185   PSE=diff,lsd,alllsd; LSDLEVEL=5; PLOT=fitt,norm,half,hist; EXIT=_ibalance] MGT; SAVE=_a2save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Analysis of variance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Source	d.f.	s.s.	m.s.	v.r.	F pr.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	 2	 2.8801	 1.4401	 2.51	 0.105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Treatment	 11	 192.0979	 17.4634	 30.48	 &lt; 0.001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Residual	 21	 12.0317	 0.5729	 	 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Total	 34	 207.0097	 6.0885	 	 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Information summary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Design unbalanced, analysed by GenStat regression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Predictions from regression model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Response variate: MGT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Prediction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Ab	11.862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C	8.872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D1	8.133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D12	10.697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D2	8.775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D3	9.694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6.684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D5	8.010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D6	9.399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D7	7.263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D8	11.379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Nz	2.694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Minimum standard error of difference	 0.6180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Average standard error of difference	 0.6312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Maximum standard error of difference	 0.6972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Least significant differences (at 5.0%) for predicted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Rows and columns are labelled by the labels/levels of the factors: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 	 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Ab	1	 *		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C	2	 1.285	 *	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D1	3	 1.285	 1.285	 *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D12	4	 1.450	 1.450	 1.450	 *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D2	5	 1.285	 1.285	 1.285	 1.450	 *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D3	6	 1.285	 1.285	 1.285	 1.450	 1.285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D4	7	 1.285	 1.285	 1.285	 1.450	 1.285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D5	8	 1.285	 1.285	 1.285	 1.450	 1.285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D6	9	 1.285	 1.285	 1.285	 1.450	 1.285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D7	10	 1.285	 1.285	 1.285	 1.450	 1.285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D8	11	 1.285	 1.285	 1.285	 1.450	 1.285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Nz	12	 1.285	 1.285	 1.285	 1.450	 1.285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1	2	3	4	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 	 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D3	6	 *		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D4	7	 1.285	 *	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D5	8	 1.285	 1.285	 *	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D6	9	 1.285	 1.285	 1.285	 *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D7	10	 1.285	 1.285	 1.285	 1.285	 *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D8	11	 1.285	 1.285	 1.285	 1.285	 1.285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Nz	12	 1.285	 1.285	 1.285	 1.285	 1.285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6	7	8	9	10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D8	11	 *	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 Nz	12	 1.285	 *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	11	12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Minimum least significant difference	 1.285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Average least significant difference	 1.313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Maximum least significant difference	 1.450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lang="en-GB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10</xdr:row>
      <xdr:rowOff>28575</xdr:rowOff>
    </xdr:from>
    <xdr:ext cx="6464205" cy="20242849"/>
    <xdr:sp macro="" textlink="">
      <xdr:nvSpPr>
        <xdr:cNvPr id="2" name="TextBox 1"/>
        <xdr:cNvSpPr txBox="1"/>
      </xdr:nvSpPr>
      <xdr:spPr>
        <a:xfrm>
          <a:off x="161925" y="1647825"/>
          <a:ext cx="6464205" cy="20242849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Gentstat output</a:t>
          </a:r>
        </a:p>
        <a:p>
          <a:endParaRPr lang="en-GB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186  AGRAPH [SAVE=_a2save[2]; METHOD=means; PSE=differences] X=Treatment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187  SET [IN=*]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193  "One-way design in randomized blocks"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194  DELETE [REDEFINE=yes] _ibalance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195  A2WAY [PRINT=aovtable,information,means; TREATMENTS=Treatment18; BLOCKS=Rep18; FPROB=yes;\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196   PSE=diff,lsd,alllsd; LSDLEVEL=5; PLOT=fitt,norm,half,hist; EXIT=_ibalance] FpGerm18;\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197   SAVE=_a2save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Analysis of variance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FpGerm18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Source of variation	d.f.	s.s.	m.s.	v.r.	F pr.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Rep18 stratum	2	 210.7	 105.3	 0.98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Rep18.*Units* stratum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Treatment18	3	 1721.3	 573.8	 5.36	 0.039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Residual	6	 642.7	 107.1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Total	11	 2574.7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Information summary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All terms orthogonal, none aliased.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FpGerm18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Grand mean  70.3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Treatment18	 B2	 C2	 D14	 D15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60.0	 90.7	 64.0	 66.7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Standard errors of differences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Treatment18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3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6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s.e.d.	 8.45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Least significant differences of means (5% level)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Treatment18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3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6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l.s.d.	 20.68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198  AGRAPH [SAVE=_a2save[2]; METHOD=means; PSE=differences] X=Treatment18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199  SET [IN=*]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205  "One-way design in randomized blocks"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206  DELETE [REDEFINE=yes] _ibalance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207  A2WAY [PRINT=aovtable,information,means; TREATMENTS=Treatment18; BLOCKS=Rep18; FPROB=yes;\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208   PSE=diff,lsd,alllsd; LSDLEVEL=5; PLOT=fitt,norm,half,hist; EXIT=_ibalance] MGT18;\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209   SAVE=_a2save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Analysis of variance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MGT18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Source of variation	d.f.	s.s.	m.s.	v.r.	F pr.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Rep18 stratum	2	 5.9253	 2.9627	 3.57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Rep18.*Units* stratum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Treatment18	3	 15.1620	 5.0540	 6.09	 0.030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Residual	6	 4.9757	 0.8293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Total	11	 26.0631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Information summary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All terms orthogonal, none aliased.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MGT18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Grand mean  9.39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Treatment18	 B2	 C2	 D14	 D15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9.98	 7.79	 8.97	 10.80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Standard errors of differences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Treatment18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3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6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s.e.d.	 0.744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Least significant differences of means (5% level)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Treatment18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3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6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l.s.d.	 1.819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210  AGRAPH [SAVE=_a2save[2]; METHOD=means; PSE=differences] X=Treatment18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211  SET [IN=*]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lang="en-GB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51"/>
  <sheetViews>
    <sheetView tabSelected="1" workbookViewId="0">
      <selection activeCell="M59" sqref="M59"/>
    </sheetView>
  </sheetViews>
  <sheetFormatPr defaultRowHeight="12.75" x14ac:dyDescent="0.2"/>
  <cols>
    <col min="1" max="1" width="13.85546875" customWidth="1"/>
    <col min="2" max="26" width="4.5703125" bestFit="1" customWidth="1"/>
    <col min="27" max="27" width="4.28515625" bestFit="1" customWidth="1"/>
    <col min="28" max="28" width="4.5703125" bestFit="1" customWidth="1"/>
    <col min="29" max="29" width="9.140625" bestFit="1" customWidth="1"/>
    <col min="30" max="31" width="8.28515625" bestFit="1" customWidth="1"/>
    <col min="32" max="32" width="11.5703125" bestFit="1" customWidth="1"/>
    <col min="33" max="34" width="10.28515625" bestFit="1" customWidth="1"/>
    <col min="35" max="37" width="4.5703125" bestFit="1" customWidth="1"/>
    <col min="38" max="38" width="9.28515625" bestFit="1" customWidth="1"/>
  </cols>
  <sheetData>
    <row r="1" spans="1:38" x14ac:dyDescent="0.2">
      <c r="A1" s="4" t="s">
        <v>28</v>
      </c>
    </row>
    <row r="2" spans="1:38" x14ac:dyDescent="0.2">
      <c r="B2" s="4" t="s">
        <v>0</v>
      </c>
      <c r="C2" s="4" t="s">
        <v>0</v>
      </c>
      <c r="D2" s="4" t="s">
        <v>0</v>
      </c>
      <c r="E2" s="4" t="s">
        <v>1</v>
      </c>
      <c r="F2" s="4" t="s">
        <v>1</v>
      </c>
      <c r="G2" s="4" t="s">
        <v>1</v>
      </c>
      <c r="H2" s="4" t="s">
        <v>2</v>
      </c>
      <c r="I2" s="4" t="s">
        <v>2</v>
      </c>
      <c r="J2" s="4" t="s">
        <v>2</v>
      </c>
      <c r="K2" s="4" t="s">
        <v>3</v>
      </c>
      <c r="L2" s="4" t="s">
        <v>3</v>
      </c>
      <c r="M2" s="4" t="s">
        <v>3</v>
      </c>
      <c r="N2" s="4" t="s">
        <v>4</v>
      </c>
      <c r="O2" s="4" t="s">
        <v>4</v>
      </c>
      <c r="P2" s="4" t="s">
        <v>4</v>
      </c>
      <c r="Q2" s="4" t="s">
        <v>5</v>
      </c>
      <c r="R2" s="4" t="s">
        <v>5</v>
      </c>
      <c r="S2" s="4" t="s">
        <v>5</v>
      </c>
      <c r="T2" s="4" t="s">
        <v>6</v>
      </c>
      <c r="U2" s="4" t="s">
        <v>6</v>
      </c>
      <c r="V2" s="4" t="s">
        <v>6</v>
      </c>
      <c r="W2" s="4" t="s">
        <v>10</v>
      </c>
      <c r="X2" s="4" t="s">
        <v>10</v>
      </c>
      <c r="Y2" s="4" t="s">
        <v>10</v>
      </c>
      <c r="Z2" s="4" t="s">
        <v>9</v>
      </c>
      <c r="AA2" s="8" t="s">
        <v>9</v>
      </c>
      <c r="AB2" s="4" t="s">
        <v>9</v>
      </c>
      <c r="AC2" s="4" t="s">
        <v>11</v>
      </c>
      <c r="AD2" s="4" t="s">
        <v>11</v>
      </c>
      <c r="AE2" s="4" t="s">
        <v>11</v>
      </c>
      <c r="AF2" s="4" t="s">
        <v>12</v>
      </c>
      <c r="AG2" s="4" t="s">
        <v>12</v>
      </c>
      <c r="AH2" s="4" t="s">
        <v>12</v>
      </c>
      <c r="AI2" s="4" t="s">
        <v>27</v>
      </c>
      <c r="AJ2" s="4" t="s">
        <v>27</v>
      </c>
      <c r="AK2" s="4" t="s">
        <v>27</v>
      </c>
      <c r="AL2" s="4" t="s">
        <v>14</v>
      </c>
    </row>
    <row r="3" spans="1:38" x14ac:dyDescent="0.2">
      <c r="A3" t="s">
        <v>7</v>
      </c>
      <c r="B3">
        <v>25</v>
      </c>
      <c r="C3">
        <v>25</v>
      </c>
      <c r="D3">
        <v>25</v>
      </c>
      <c r="E3">
        <v>25</v>
      </c>
      <c r="F3">
        <v>25</v>
      </c>
      <c r="G3">
        <v>25</v>
      </c>
      <c r="H3">
        <v>25</v>
      </c>
      <c r="I3">
        <v>25</v>
      </c>
      <c r="J3">
        <v>25</v>
      </c>
      <c r="K3">
        <v>25</v>
      </c>
      <c r="L3">
        <v>25</v>
      </c>
      <c r="M3">
        <v>25</v>
      </c>
      <c r="N3">
        <v>25</v>
      </c>
      <c r="O3">
        <v>25</v>
      </c>
      <c r="P3">
        <v>25</v>
      </c>
      <c r="Q3">
        <v>25</v>
      </c>
      <c r="R3">
        <v>25</v>
      </c>
      <c r="S3">
        <v>25</v>
      </c>
      <c r="T3">
        <v>25</v>
      </c>
      <c r="U3">
        <v>25</v>
      </c>
      <c r="V3">
        <v>25</v>
      </c>
      <c r="W3">
        <v>25</v>
      </c>
      <c r="X3">
        <v>25</v>
      </c>
      <c r="Y3">
        <v>25</v>
      </c>
      <c r="Z3">
        <v>25</v>
      </c>
      <c r="AA3" s="3">
        <v>25</v>
      </c>
      <c r="AB3">
        <v>25</v>
      </c>
      <c r="AC3">
        <v>25</v>
      </c>
      <c r="AD3">
        <v>25</v>
      </c>
      <c r="AE3">
        <v>25</v>
      </c>
      <c r="AF3">
        <v>25</v>
      </c>
      <c r="AG3">
        <v>25</v>
      </c>
      <c r="AH3">
        <v>25</v>
      </c>
      <c r="AI3">
        <v>25</v>
      </c>
      <c r="AJ3">
        <v>25</v>
      </c>
      <c r="AK3">
        <v>25</v>
      </c>
      <c r="AL3" s="5" t="s">
        <v>15</v>
      </c>
    </row>
    <row r="4" spans="1:38" x14ac:dyDescent="0.2">
      <c r="A4">
        <v>0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 s="3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</row>
    <row r="5" spans="1:38" x14ac:dyDescent="0.2">
      <c r="A5">
        <v>1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 s="3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</row>
    <row r="6" spans="1:38" x14ac:dyDescent="0.2">
      <c r="A6">
        <v>2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 s="3">
        <v>0</v>
      </c>
      <c r="AB6">
        <v>0</v>
      </c>
      <c r="AC6">
        <v>0</v>
      </c>
      <c r="AD6">
        <v>0</v>
      </c>
      <c r="AE6">
        <v>0</v>
      </c>
      <c r="AF6">
        <v>7</v>
      </c>
      <c r="AG6">
        <v>10</v>
      </c>
      <c r="AH6">
        <v>11</v>
      </c>
      <c r="AI6">
        <v>0</v>
      </c>
      <c r="AJ6">
        <v>0</v>
      </c>
      <c r="AK6">
        <v>0</v>
      </c>
    </row>
    <row r="7" spans="1:38" x14ac:dyDescent="0.2">
      <c r="A7">
        <v>3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1</v>
      </c>
      <c r="N7">
        <v>1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 s="3">
        <v>0</v>
      </c>
      <c r="AB7">
        <v>0</v>
      </c>
      <c r="AC7">
        <v>0</v>
      </c>
      <c r="AD7">
        <v>0</v>
      </c>
      <c r="AE7">
        <v>0</v>
      </c>
      <c r="AF7">
        <v>24</v>
      </c>
      <c r="AG7">
        <v>23</v>
      </c>
      <c r="AH7">
        <v>24</v>
      </c>
      <c r="AI7">
        <v>0</v>
      </c>
      <c r="AJ7">
        <v>0</v>
      </c>
      <c r="AK7">
        <v>1</v>
      </c>
    </row>
    <row r="8" spans="1:38" x14ac:dyDescent="0.2">
      <c r="A8">
        <v>4</v>
      </c>
      <c r="B8">
        <v>2</v>
      </c>
      <c r="C8">
        <v>2</v>
      </c>
      <c r="D8">
        <v>1</v>
      </c>
      <c r="E8">
        <v>0</v>
      </c>
      <c r="F8">
        <v>2</v>
      </c>
      <c r="G8">
        <v>0</v>
      </c>
      <c r="H8">
        <v>0</v>
      </c>
      <c r="I8">
        <v>0</v>
      </c>
      <c r="J8">
        <v>0</v>
      </c>
      <c r="K8">
        <v>3</v>
      </c>
      <c r="L8">
        <v>1</v>
      </c>
      <c r="M8">
        <v>5</v>
      </c>
      <c r="N8">
        <v>2</v>
      </c>
      <c r="O8">
        <v>0</v>
      </c>
      <c r="P8">
        <v>2</v>
      </c>
      <c r="Q8">
        <v>0</v>
      </c>
      <c r="R8">
        <v>0</v>
      </c>
      <c r="S8">
        <v>0</v>
      </c>
      <c r="T8">
        <v>1</v>
      </c>
      <c r="U8">
        <v>1</v>
      </c>
      <c r="V8">
        <v>3</v>
      </c>
      <c r="W8">
        <v>0</v>
      </c>
      <c r="X8">
        <v>0</v>
      </c>
      <c r="Y8">
        <v>0</v>
      </c>
      <c r="Z8">
        <v>0</v>
      </c>
      <c r="AA8" s="3">
        <v>0</v>
      </c>
      <c r="AB8">
        <v>0</v>
      </c>
      <c r="AC8">
        <v>0</v>
      </c>
      <c r="AD8">
        <v>0</v>
      </c>
      <c r="AE8">
        <v>0</v>
      </c>
      <c r="AF8">
        <v>24</v>
      </c>
      <c r="AG8">
        <v>23</v>
      </c>
      <c r="AH8">
        <v>24</v>
      </c>
      <c r="AI8">
        <v>1</v>
      </c>
      <c r="AJ8">
        <v>2</v>
      </c>
      <c r="AK8">
        <v>1</v>
      </c>
    </row>
    <row r="9" spans="1:38" x14ac:dyDescent="0.2">
      <c r="A9">
        <v>5</v>
      </c>
      <c r="B9">
        <v>4</v>
      </c>
      <c r="C9">
        <v>4</v>
      </c>
      <c r="D9">
        <v>4</v>
      </c>
      <c r="E9">
        <v>5</v>
      </c>
      <c r="F9">
        <v>2</v>
      </c>
      <c r="G9">
        <v>0</v>
      </c>
      <c r="H9">
        <v>1</v>
      </c>
      <c r="I9">
        <v>0</v>
      </c>
      <c r="J9">
        <v>0</v>
      </c>
      <c r="K9">
        <v>10</v>
      </c>
      <c r="L9">
        <v>6</v>
      </c>
      <c r="M9">
        <v>7</v>
      </c>
      <c r="N9">
        <v>2</v>
      </c>
      <c r="O9">
        <v>1</v>
      </c>
      <c r="P9">
        <v>2</v>
      </c>
      <c r="Q9">
        <v>2</v>
      </c>
      <c r="R9">
        <v>0</v>
      </c>
      <c r="S9">
        <v>2</v>
      </c>
      <c r="T9">
        <v>3</v>
      </c>
      <c r="U9">
        <v>5</v>
      </c>
      <c r="V9">
        <v>6</v>
      </c>
      <c r="W9">
        <v>0</v>
      </c>
      <c r="X9">
        <v>0</v>
      </c>
      <c r="Y9">
        <v>1</v>
      </c>
      <c r="Z9">
        <v>0</v>
      </c>
      <c r="AA9" s="3">
        <v>0</v>
      </c>
      <c r="AB9">
        <v>0</v>
      </c>
      <c r="AC9">
        <v>0</v>
      </c>
      <c r="AD9">
        <v>0</v>
      </c>
      <c r="AE9">
        <v>0</v>
      </c>
      <c r="AF9">
        <v>24</v>
      </c>
      <c r="AG9">
        <v>23</v>
      </c>
      <c r="AH9">
        <v>24</v>
      </c>
      <c r="AI9">
        <v>2</v>
      </c>
      <c r="AJ9">
        <v>3</v>
      </c>
      <c r="AK9">
        <v>3</v>
      </c>
    </row>
    <row r="10" spans="1:38" x14ac:dyDescent="0.2">
      <c r="A10">
        <v>6</v>
      </c>
      <c r="B10">
        <v>7</v>
      </c>
      <c r="C10">
        <v>6</v>
      </c>
      <c r="D10">
        <v>4</v>
      </c>
      <c r="E10">
        <v>10</v>
      </c>
      <c r="F10">
        <v>5</v>
      </c>
      <c r="G10">
        <v>3</v>
      </c>
      <c r="H10">
        <v>4</v>
      </c>
      <c r="I10">
        <v>3</v>
      </c>
      <c r="J10">
        <v>0</v>
      </c>
      <c r="K10">
        <v>15</v>
      </c>
      <c r="L10">
        <v>11</v>
      </c>
      <c r="M10">
        <v>9</v>
      </c>
      <c r="N10">
        <v>3</v>
      </c>
      <c r="O10">
        <v>2</v>
      </c>
      <c r="P10">
        <v>9</v>
      </c>
      <c r="Q10">
        <v>2</v>
      </c>
      <c r="R10">
        <v>1</v>
      </c>
      <c r="S10">
        <v>2</v>
      </c>
      <c r="T10">
        <v>9</v>
      </c>
      <c r="U10">
        <v>11</v>
      </c>
      <c r="V10">
        <v>10</v>
      </c>
      <c r="W10">
        <v>0</v>
      </c>
      <c r="X10">
        <v>0</v>
      </c>
      <c r="Y10">
        <v>1</v>
      </c>
      <c r="Z10">
        <v>1</v>
      </c>
      <c r="AA10" s="3">
        <v>0</v>
      </c>
      <c r="AB10">
        <v>0</v>
      </c>
      <c r="AC10">
        <v>0</v>
      </c>
      <c r="AD10">
        <v>1</v>
      </c>
      <c r="AE10">
        <v>0</v>
      </c>
      <c r="AF10">
        <v>25</v>
      </c>
      <c r="AG10">
        <v>23</v>
      </c>
      <c r="AH10">
        <v>25</v>
      </c>
      <c r="AI10">
        <v>4</v>
      </c>
      <c r="AJ10">
        <v>7</v>
      </c>
      <c r="AK10">
        <v>7</v>
      </c>
    </row>
    <row r="11" spans="1:38" x14ac:dyDescent="0.2">
      <c r="A11">
        <v>7</v>
      </c>
      <c r="B11">
        <v>10</v>
      </c>
      <c r="C11">
        <v>8</v>
      </c>
      <c r="D11">
        <v>4</v>
      </c>
      <c r="E11">
        <v>12</v>
      </c>
      <c r="F11">
        <v>9</v>
      </c>
      <c r="G11">
        <v>5</v>
      </c>
      <c r="H11">
        <v>6</v>
      </c>
      <c r="I11">
        <v>4</v>
      </c>
      <c r="J11">
        <v>4</v>
      </c>
      <c r="K11">
        <v>16</v>
      </c>
      <c r="L11">
        <v>15</v>
      </c>
      <c r="M11">
        <v>10</v>
      </c>
      <c r="N11">
        <v>3</v>
      </c>
      <c r="O11">
        <v>5</v>
      </c>
      <c r="P11">
        <v>11</v>
      </c>
      <c r="Q11">
        <v>7</v>
      </c>
      <c r="R11">
        <v>2</v>
      </c>
      <c r="S11">
        <v>5</v>
      </c>
      <c r="T11">
        <v>12</v>
      </c>
      <c r="U11">
        <v>16</v>
      </c>
      <c r="V11">
        <v>13</v>
      </c>
      <c r="W11">
        <v>4</v>
      </c>
      <c r="X11">
        <v>1</v>
      </c>
      <c r="Y11">
        <v>2</v>
      </c>
      <c r="Z11">
        <v>2</v>
      </c>
      <c r="AA11" s="3">
        <v>0</v>
      </c>
      <c r="AB11">
        <v>1</v>
      </c>
      <c r="AC11">
        <v>2</v>
      </c>
      <c r="AD11">
        <v>1</v>
      </c>
      <c r="AE11">
        <v>1</v>
      </c>
      <c r="AF11">
        <v>25</v>
      </c>
      <c r="AG11">
        <v>23</v>
      </c>
      <c r="AH11">
        <v>25</v>
      </c>
      <c r="AI11">
        <v>6</v>
      </c>
      <c r="AJ11">
        <v>8</v>
      </c>
      <c r="AK11">
        <v>7</v>
      </c>
    </row>
    <row r="12" spans="1:38" x14ac:dyDescent="0.2">
      <c r="A12">
        <v>8</v>
      </c>
      <c r="B12">
        <v>15</v>
      </c>
      <c r="C12">
        <v>11</v>
      </c>
      <c r="D12">
        <v>6</v>
      </c>
      <c r="E12">
        <v>15</v>
      </c>
      <c r="F12">
        <v>12</v>
      </c>
      <c r="G12">
        <v>5</v>
      </c>
      <c r="H12">
        <v>8</v>
      </c>
      <c r="I12">
        <v>4</v>
      </c>
      <c r="J12">
        <v>5</v>
      </c>
      <c r="K12">
        <v>20</v>
      </c>
      <c r="L12">
        <v>17</v>
      </c>
      <c r="M12">
        <v>12</v>
      </c>
      <c r="N12">
        <v>6</v>
      </c>
      <c r="O12">
        <v>8</v>
      </c>
      <c r="P12">
        <v>14</v>
      </c>
      <c r="Q12">
        <v>7</v>
      </c>
      <c r="R12">
        <v>4</v>
      </c>
      <c r="S12">
        <v>7</v>
      </c>
      <c r="T12">
        <v>14</v>
      </c>
      <c r="U12">
        <v>19</v>
      </c>
      <c r="V12">
        <v>17</v>
      </c>
      <c r="W12">
        <v>4</v>
      </c>
      <c r="X12">
        <v>2</v>
      </c>
      <c r="Y12">
        <v>2</v>
      </c>
      <c r="Z12">
        <v>2</v>
      </c>
      <c r="AA12" s="3">
        <v>0</v>
      </c>
      <c r="AB12">
        <v>1</v>
      </c>
      <c r="AC12">
        <v>3</v>
      </c>
      <c r="AD12">
        <v>2</v>
      </c>
      <c r="AE12">
        <v>1</v>
      </c>
      <c r="AF12">
        <v>25</v>
      </c>
      <c r="AG12">
        <v>23</v>
      </c>
      <c r="AH12">
        <v>25</v>
      </c>
      <c r="AI12">
        <v>9</v>
      </c>
      <c r="AJ12">
        <v>12</v>
      </c>
      <c r="AK12">
        <v>8</v>
      </c>
    </row>
    <row r="13" spans="1:38" x14ac:dyDescent="0.2">
      <c r="A13">
        <v>9</v>
      </c>
      <c r="B13">
        <v>17</v>
      </c>
      <c r="C13">
        <v>11</v>
      </c>
      <c r="D13">
        <v>9</v>
      </c>
      <c r="E13">
        <v>16</v>
      </c>
      <c r="F13">
        <v>13</v>
      </c>
      <c r="G13">
        <v>9</v>
      </c>
      <c r="H13">
        <v>11</v>
      </c>
      <c r="I13">
        <v>5</v>
      </c>
      <c r="J13">
        <v>6</v>
      </c>
      <c r="K13">
        <v>20</v>
      </c>
      <c r="L13">
        <v>18</v>
      </c>
      <c r="M13">
        <v>17</v>
      </c>
      <c r="N13">
        <v>6</v>
      </c>
      <c r="O13">
        <v>9</v>
      </c>
      <c r="P13">
        <v>15</v>
      </c>
      <c r="Q13">
        <v>10</v>
      </c>
      <c r="R13">
        <v>4</v>
      </c>
      <c r="S13">
        <v>14</v>
      </c>
      <c r="T13">
        <v>18</v>
      </c>
      <c r="U13">
        <v>19</v>
      </c>
      <c r="V13">
        <v>18</v>
      </c>
      <c r="W13">
        <v>5</v>
      </c>
      <c r="X13">
        <v>2</v>
      </c>
      <c r="Y13">
        <v>2</v>
      </c>
      <c r="Z13">
        <v>3</v>
      </c>
      <c r="AA13" s="3">
        <v>0</v>
      </c>
      <c r="AB13">
        <v>2</v>
      </c>
      <c r="AC13">
        <v>3</v>
      </c>
      <c r="AD13">
        <v>5</v>
      </c>
      <c r="AE13">
        <v>2</v>
      </c>
      <c r="AF13">
        <v>25</v>
      </c>
      <c r="AG13">
        <v>23</v>
      </c>
      <c r="AH13">
        <v>25</v>
      </c>
      <c r="AI13">
        <v>13</v>
      </c>
      <c r="AJ13">
        <v>17</v>
      </c>
      <c r="AK13">
        <v>14</v>
      </c>
    </row>
    <row r="14" spans="1:38" x14ac:dyDescent="0.2">
      <c r="A14">
        <v>10</v>
      </c>
      <c r="B14">
        <v>17</v>
      </c>
      <c r="C14">
        <v>12</v>
      </c>
      <c r="D14">
        <v>11</v>
      </c>
      <c r="E14">
        <v>18</v>
      </c>
      <c r="F14">
        <v>14</v>
      </c>
      <c r="G14">
        <v>10</v>
      </c>
      <c r="H14">
        <v>13</v>
      </c>
      <c r="I14">
        <v>5</v>
      </c>
      <c r="J14">
        <v>7</v>
      </c>
      <c r="K14">
        <v>20</v>
      </c>
      <c r="L14">
        <v>18</v>
      </c>
      <c r="M14">
        <v>17</v>
      </c>
      <c r="N14">
        <v>6</v>
      </c>
      <c r="O14">
        <v>12</v>
      </c>
      <c r="P14">
        <v>16</v>
      </c>
      <c r="Q14">
        <v>12</v>
      </c>
      <c r="R14">
        <v>6</v>
      </c>
      <c r="S14">
        <v>14</v>
      </c>
      <c r="T14">
        <v>22</v>
      </c>
      <c r="U14">
        <v>20</v>
      </c>
      <c r="V14">
        <v>21</v>
      </c>
      <c r="W14">
        <v>5</v>
      </c>
      <c r="X14">
        <v>3</v>
      </c>
      <c r="Y14">
        <v>2</v>
      </c>
      <c r="Z14">
        <v>3</v>
      </c>
      <c r="AA14" s="3">
        <v>0</v>
      </c>
      <c r="AB14">
        <v>2</v>
      </c>
      <c r="AC14">
        <v>3</v>
      </c>
      <c r="AD14">
        <v>5</v>
      </c>
      <c r="AE14">
        <v>2</v>
      </c>
      <c r="AF14">
        <v>25</v>
      </c>
      <c r="AG14">
        <v>23</v>
      </c>
      <c r="AH14">
        <v>25</v>
      </c>
      <c r="AI14">
        <v>13</v>
      </c>
      <c r="AJ14">
        <v>17</v>
      </c>
      <c r="AK14">
        <v>14</v>
      </c>
    </row>
    <row r="15" spans="1:38" x14ac:dyDescent="0.2">
      <c r="A15">
        <v>11</v>
      </c>
      <c r="B15">
        <v>17</v>
      </c>
      <c r="C15">
        <v>12</v>
      </c>
      <c r="D15">
        <v>13</v>
      </c>
      <c r="E15">
        <v>19</v>
      </c>
      <c r="F15">
        <v>16</v>
      </c>
      <c r="G15">
        <v>11</v>
      </c>
      <c r="H15">
        <v>18</v>
      </c>
      <c r="I15">
        <v>8</v>
      </c>
      <c r="J15">
        <v>10</v>
      </c>
      <c r="K15">
        <v>20</v>
      </c>
      <c r="L15">
        <v>18</v>
      </c>
      <c r="M15">
        <v>17</v>
      </c>
      <c r="N15">
        <v>6</v>
      </c>
      <c r="O15">
        <v>15</v>
      </c>
      <c r="P15">
        <v>17</v>
      </c>
      <c r="Q15">
        <v>12</v>
      </c>
      <c r="R15">
        <v>8</v>
      </c>
      <c r="S15">
        <v>14</v>
      </c>
      <c r="T15">
        <v>23</v>
      </c>
      <c r="U15">
        <v>20</v>
      </c>
      <c r="V15">
        <v>21</v>
      </c>
      <c r="W15">
        <v>7</v>
      </c>
      <c r="X15">
        <v>4</v>
      </c>
      <c r="Y15">
        <v>3</v>
      </c>
      <c r="Z15">
        <v>5</v>
      </c>
      <c r="AA15" s="3">
        <v>0</v>
      </c>
      <c r="AB15">
        <v>2</v>
      </c>
      <c r="AC15">
        <v>7</v>
      </c>
      <c r="AD15">
        <v>5</v>
      </c>
      <c r="AE15">
        <v>4</v>
      </c>
      <c r="AF15">
        <v>25</v>
      </c>
      <c r="AG15">
        <v>23</v>
      </c>
      <c r="AH15">
        <v>25</v>
      </c>
      <c r="AI15">
        <v>15</v>
      </c>
      <c r="AJ15">
        <v>19</v>
      </c>
      <c r="AK15">
        <v>16</v>
      </c>
    </row>
    <row r="16" spans="1:38" x14ac:dyDescent="0.2">
      <c r="A16">
        <v>12</v>
      </c>
      <c r="B16">
        <v>18</v>
      </c>
      <c r="C16">
        <v>12</v>
      </c>
      <c r="D16">
        <v>13</v>
      </c>
      <c r="E16">
        <v>20</v>
      </c>
      <c r="F16">
        <v>16</v>
      </c>
      <c r="G16">
        <v>13</v>
      </c>
      <c r="H16">
        <v>19</v>
      </c>
      <c r="I16">
        <v>10</v>
      </c>
      <c r="J16">
        <v>11</v>
      </c>
      <c r="K16">
        <v>20</v>
      </c>
      <c r="L16">
        <v>18</v>
      </c>
      <c r="M16">
        <v>18</v>
      </c>
      <c r="N16">
        <v>7</v>
      </c>
      <c r="O16">
        <v>15</v>
      </c>
      <c r="P16">
        <v>18</v>
      </c>
      <c r="Q16">
        <v>12</v>
      </c>
      <c r="R16">
        <v>8</v>
      </c>
      <c r="S16">
        <v>14</v>
      </c>
      <c r="T16">
        <v>23</v>
      </c>
      <c r="U16">
        <v>20</v>
      </c>
      <c r="V16">
        <v>22</v>
      </c>
      <c r="W16">
        <v>7</v>
      </c>
      <c r="X16">
        <v>4</v>
      </c>
      <c r="Y16">
        <v>3</v>
      </c>
      <c r="Z16">
        <v>5</v>
      </c>
      <c r="AA16" s="3">
        <v>0</v>
      </c>
      <c r="AB16">
        <v>3</v>
      </c>
      <c r="AC16">
        <v>10</v>
      </c>
      <c r="AD16">
        <v>8</v>
      </c>
      <c r="AE16">
        <v>5</v>
      </c>
      <c r="AF16">
        <v>25</v>
      </c>
      <c r="AG16">
        <v>23</v>
      </c>
      <c r="AH16">
        <v>25</v>
      </c>
      <c r="AI16">
        <v>16</v>
      </c>
      <c r="AJ16">
        <v>19</v>
      </c>
      <c r="AK16">
        <v>18</v>
      </c>
    </row>
    <row r="17" spans="1:38" x14ac:dyDescent="0.2">
      <c r="A17">
        <v>14</v>
      </c>
      <c r="B17">
        <v>20</v>
      </c>
      <c r="C17">
        <v>13</v>
      </c>
      <c r="D17">
        <v>14</v>
      </c>
      <c r="E17">
        <v>21</v>
      </c>
      <c r="F17">
        <v>17</v>
      </c>
      <c r="G17">
        <v>19</v>
      </c>
      <c r="H17">
        <v>20</v>
      </c>
      <c r="I17">
        <v>10</v>
      </c>
      <c r="J17">
        <v>15</v>
      </c>
      <c r="K17">
        <v>20</v>
      </c>
      <c r="L17">
        <v>19</v>
      </c>
      <c r="M17">
        <v>19</v>
      </c>
      <c r="N17">
        <v>8</v>
      </c>
      <c r="O17">
        <v>15</v>
      </c>
      <c r="P17">
        <v>18</v>
      </c>
      <c r="Q17">
        <v>14</v>
      </c>
      <c r="R17">
        <v>9</v>
      </c>
      <c r="S17">
        <v>16</v>
      </c>
      <c r="T17">
        <v>23</v>
      </c>
      <c r="U17">
        <v>21</v>
      </c>
      <c r="V17">
        <v>22</v>
      </c>
      <c r="W17">
        <v>7</v>
      </c>
      <c r="X17">
        <v>7</v>
      </c>
      <c r="Y17">
        <v>6</v>
      </c>
      <c r="Z17">
        <v>6</v>
      </c>
      <c r="AA17" s="3">
        <v>0</v>
      </c>
      <c r="AB17">
        <v>4</v>
      </c>
      <c r="AC17">
        <v>12</v>
      </c>
      <c r="AD17">
        <v>12</v>
      </c>
      <c r="AE17">
        <v>8</v>
      </c>
      <c r="AF17">
        <v>25</v>
      </c>
      <c r="AG17">
        <v>23</v>
      </c>
      <c r="AH17">
        <v>25</v>
      </c>
      <c r="AI17">
        <v>21</v>
      </c>
      <c r="AJ17">
        <v>20</v>
      </c>
      <c r="AK17">
        <v>20</v>
      </c>
    </row>
    <row r="18" spans="1:38" x14ac:dyDescent="0.2">
      <c r="A18">
        <v>15</v>
      </c>
      <c r="B18">
        <v>20</v>
      </c>
      <c r="C18">
        <v>13</v>
      </c>
      <c r="D18">
        <v>15</v>
      </c>
      <c r="E18">
        <v>21</v>
      </c>
      <c r="F18">
        <v>17</v>
      </c>
      <c r="G18">
        <v>19</v>
      </c>
      <c r="H18">
        <v>20</v>
      </c>
      <c r="I18">
        <v>11</v>
      </c>
      <c r="J18">
        <v>15</v>
      </c>
      <c r="K18">
        <v>20</v>
      </c>
      <c r="L18">
        <v>19</v>
      </c>
      <c r="M18">
        <v>19</v>
      </c>
      <c r="N18">
        <v>8</v>
      </c>
      <c r="O18">
        <v>16</v>
      </c>
      <c r="P18">
        <v>18</v>
      </c>
      <c r="Q18">
        <v>14</v>
      </c>
      <c r="R18">
        <v>10</v>
      </c>
      <c r="S18">
        <v>17</v>
      </c>
      <c r="T18">
        <v>23</v>
      </c>
      <c r="U18">
        <v>22</v>
      </c>
      <c r="V18">
        <v>22</v>
      </c>
      <c r="W18">
        <v>9</v>
      </c>
      <c r="X18">
        <v>7</v>
      </c>
      <c r="Y18">
        <v>10</v>
      </c>
      <c r="Z18">
        <v>6</v>
      </c>
      <c r="AA18" s="3">
        <v>0</v>
      </c>
      <c r="AB18">
        <v>4</v>
      </c>
      <c r="AC18">
        <v>12</v>
      </c>
      <c r="AD18">
        <v>12</v>
      </c>
      <c r="AE18">
        <v>12</v>
      </c>
      <c r="AF18">
        <v>25</v>
      </c>
      <c r="AG18">
        <v>23</v>
      </c>
      <c r="AH18">
        <v>25</v>
      </c>
      <c r="AI18">
        <v>21</v>
      </c>
      <c r="AJ18">
        <v>21</v>
      </c>
      <c r="AK18">
        <v>21</v>
      </c>
    </row>
    <row r="19" spans="1:38" x14ac:dyDescent="0.2">
      <c r="A19">
        <v>16</v>
      </c>
      <c r="B19">
        <v>20</v>
      </c>
      <c r="C19">
        <v>13</v>
      </c>
      <c r="D19">
        <v>15</v>
      </c>
      <c r="E19">
        <v>21</v>
      </c>
      <c r="F19">
        <v>17</v>
      </c>
      <c r="G19">
        <v>19</v>
      </c>
      <c r="H19">
        <v>20</v>
      </c>
      <c r="I19">
        <v>11</v>
      </c>
      <c r="J19">
        <v>15</v>
      </c>
      <c r="K19">
        <v>20</v>
      </c>
      <c r="L19">
        <v>19</v>
      </c>
      <c r="M19">
        <v>19</v>
      </c>
      <c r="N19">
        <v>8</v>
      </c>
      <c r="O19">
        <v>16</v>
      </c>
      <c r="P19">
        <v>18</v>
      </c>
      <c r="Q19">
        <v>14</v>
      </c>
      <c r="R19">
        <v>10</v>
      </c>
      <c r="S19">
        <v>17</v>
      </c>
      <c r="T19">
        <v>23</v>
      </c>
      <c r="U19">
        <v>22</v>
      </c>
      <c r="V19">
        <v>22</v>
      </c>
      <c r="W19">
        <v>9</v>
      </c>
      <c r="X19">
        <v>8</v>
      </c>
      <c r="Y19">
        <v>10</v>
      </c>
      <c r="Z19">
        <v>6</v>
      </c>
      <c r="AA19" s="3">
        <v>0</v>
      </c>
      <c r="AB19">
        <v>4</v>
      </c>
      <c r="AC19">
        <v>12</v>
      </c>
      <c r="AD19">
        <v>12</v>
      </c>
      <c r="AE19">
        <v>12</v>
      </c>
      <c r="AF19">
        <v>25</v>
      </c>
      <c r="AG19">
        <v>23</v>
      </c>
      <c r="AH19">
        <v>25</v>
      </c>
      <c r="AI19">
        <v>21</v>
      </c>
      <c r="AJ19">
        <v>21</v>
      </c>
      <c r="AK19">
        <v>21</v>
      </c>
    </row>
    <row r="20" spans="1:38" x14ac:dyDescent="0.2">
      <c r="A20">
        <v>17</v>
      </c>
      <c r="B20">
        <v>20</v>
      </c>
      <c r="C20">
        <v>14</v>
      </c>
      <c r="D20">
        <v>15</v>
      </c>
      <c r="E20">
        <v>21</v>
      </c>
      <c r="F20">
        <v>17</v>
      </c>
      <c r="G20">
        <v>19</v>
      </c>
      <c r="H20">
        <v>20</v>
      </c>
      <c r="I20">
        <v>11</v>
      </c>
      <c r="J20">
        <v>15</v>
      </c>
      <c r="K20">
        <v>20</v>
      </c>
      <c r="L20">
        <v>20</v>
      </c>
      <c r="M20">
        <v>19</v>
      </c>
      <c r="N20">
        <v>8</v>
      </c>
      <c r="O20">
        <v>16</v>
      </c>
      <c r="P20">
        <v>18</v>
      </c>
      <c r="Q20">
        <v>14</v>
      </c>
      <c r="R20">
        <v>10</v>
      </c>
      <c r="S20">
        <v>17</v>
      </c>
      <c r="T20">
        <v>23</v>
      </c>
      <c r="U20">
        <v>22</v>
      </c>
      <c r="V20">
        <v>22</v>
      </c>
      <c r="W20">
        <v>9</v>
      </c>
      <c r="X20">
        <v>8</v>
      </c>
      <c r="Y20">
        <v>10</v>
      </c>
      <c r="Z20">
        <v>6</v>
      </c>
      <c r="AA20" s="3">
        <v>0</v>
      </c>
      <c r="AB20">
        <v>4</v>
      </c>
      <c r="AC20">
        <v>13</v>
      </c>
      <c r="AD20">
        <v>12</v>
      </c>
      <c r="AE20">
        <v>12</v>
      </c>
      <c r="AF20">
        <v>25</v>
      </c>
      <c r="AG20">
        <v>23</v>
      </c>
      <c r="AH20">
        <v>25</v>
      </c>
      <c r="AI20">
        <v>21</v>
      </c>
      <c r="AJ20">
        <v>21</v>
      </c>
      <c r="AK20">
        <v>21</v>
      </c>
    </row>
    <row r="21" spans="1:38" x14ac:dyDescent="0.2">
      <c r="A21">
        <v>18</v>
      </c>
      <c r="B21">
        <v>20</v>
      </c>
      <c r="C21">
        <v>14</v>
      </c>
      <c r="D21">
        <v>15</v>
      </c>
      <c r="E21">
        <v>21</v>
      </c>
      <c r="F21">
        <v>18</v>
      </c>
      <c r="G21">
        <v>19</v>
      </c>
      <c r="H21">
        <v>20</v>
      </c>
      <c r="I21">
        <v>11</v>
      </c>
      <c r="J21">
        <v>15</v>
      </c>
      <c r="K21">
        <v>20</v>
      </c>
      <c r="L21">
        <v>20</v>
      </c>
      <c r="M21">
        <v>19</v>
      </c>
      <c r="N21">
        <v>8</v>
      </c>
      <c r="O21">
        <v>16</v>
      </c>
      <c r="P21">
        <v>18</v>
      </c>
      <c r="Q21">
        <v>15</v>
      </c>
      <c r="R21">
        <v>10</v>
      </c>
      <c r="S21">
        <v>17</v>
      </c>
      <c r="T21">
        <v>23</v>
      </c>
      <c r="U21">
        <v>22</v>
      </c>
      <c r="V21">
        <v>22</v>
      </c>
      <c r="W21">
        <v>9</v>
      </c>
      <c r="X21">
        <v>8</v>
      </c>
      <c r="Y21">
        <v>10</v>
      </c>
      <c r="Z21">
        <v>7</v>
      </c>
      <c r="AA21" s="3">
        <v>0</v>
      </c>
      <c r="AB21">
        <v>4</v>
      </c>
      <c r="AC21">
        <v>13</v>
      </c>
      <c r="AD21">
        <v>13</v>
      </c>
      <c r="AE21">
        <v>12</v>
      </c>
      <c r="AF21">
        <v>25</v>
      </c>
      <c r="AG21">
        <v>23</v>
      </c>
      <c r="AH21">
        <v>25</v>
      </c>
      <c r="AI21">
        <v>21</v>
      </c>
      <c r="AJ21">
        <v>21</v>
      </c>
      <c r="AK21">
        <v>21</v>
      </c>
    </row>
    <row r="23" spans="1:38" x14ac:dyDescent="0.2">
      <c r="A23" s="4" t="s">
        <v>29</v>
      </c>
    </row>
    <row r="24" spans="1:38" hidden="1" x14ac:dyDescent="0.2">
      <c r="B24" s="4" t="s">
        <v>0</v>
      </c>
      <c r="C24" s="4" t="s">
        <v>0</v>
      </c>
      <c r="D24" s="4" t="s">
        <v>0</v>
      </c>
      <c r="E24" s="4" t="s">
        <v>1</v>
      </c>
      <c r="F24" s="4" t="s">
        <v>1</v>
      </c>
      <c r="G24" s="4" t="s">
        <v>1</v>
      </c>
      <c r="H24" s="4" t="s">
        <v>2</v>
      </c>
      <c r="I24" s="4" t="s">
        <v>2</v>
      </c>
      <c r="J24" s="4" t="s">
        <v>2</v>
      </c>
      <c r="K24" s="4" t="s">
        <v>3</v>
      </c>
      <c r="L24" s="4" t="s">
        <v>3</v>
      </c>
      <c r="M24" s="4" t="s">
        <v>3</v>
      </c>
      <c r="N24" s="4" t="s">
        <v>4</v>
      </c>
      <c r="O24" s="4" t="s">
        <v>4</v>
      </c>
      <c r="P24" s="4" t="s">
        <v>4</v>
      </c>
      <c r="Q24" s="4" t="s">
        <v>5</v>
      </c>
      <c r="R24" s="4" t="s">
        <v>5</v>
      </c>
      <c r="S24" s="4" t="s">
        <v>5</v>
      </c>
      <c r="T24" s="4" t="s">
        <v>6</v>
      </c>
      <c r="U24" s="4" t="s">
        <v>6</v>
      </c>
      <c r="V24" s="4" t="s">
        <v>6</v>
      </c>
      <c r="W24" s="4" t="s">
        <v>10</v>
      </c>
      <c r="X24" s="4" t="s">
        <v>10</v>
      </c>
      <c r="Y24" s="4" t="s">
        <v>10</v>
      </c>
      <c r="Z24" s="4" t="s">
        <v>9</v>
      </c>
      <c r="AA24" s="8" t="s">
        <v>9</v>
      </c>
      <c r="AB24" s="4" t="s">
        <v>9</v>
      </c>
      <c r="AC24" s="4" t="s">
        <v>11</v>
      </c>
      <c r="AD24" s="4" t="s">
        <v>11</v>
      </c>
      <c r="AE24" s="4" t="s">
        <v>11</v>
      </c>
      <c r="AF24" s="4" t="s">
        <v>12</v>
      </c>
      <c r="AG24" s="4" t="s">
        <v>12</v>
      </c>
      <c r="AH24" s="4" t="s">
        <v>12</v>
      </c>
      <c r="AI24" s="4" t="s">
        <v>13</v>
      </c>
      <c r="AJ24" s="4" t="s">
        <v>13</v>
      </c>
      <c r="AK24" s="4" t="s">
        <v>13</v>
      </c>
      <c r="AL24" s="4" t="s">
        <v>14</v>
      </c>
    </row>
    <row r="25" spans="1:38" hidden="1" x14ac:dyDescent="0.2">
      <c r="A25" t="s">
        <v>7</v>
      </c>
    </row>
    <row r="26" spans="1:38" hidden="1" x14ac:dyDescent="0.2">
      <c r="A26">
        <v>1</v>
      </c>
      <c r="B26">
        <f>(B5-B4)*$A26</f>
        <v>0</v>
      </c>
      <c r="C26">
        <f t="shared" ref="C26:AK26" si="0">(C5-C4)*$A26</f>
        <v>0</v>
      </c>
      <c r="D26">
        <f t="shared" si="0"/>
        <v>0</v>
      </c>
      <c r="E26">
        <f t="shared" si="0"/>
        <v>0</v>
      </c>
      <c r="F26">
        <f t="shared" si="0"/>
        <v>0</v>
      </c>
      <c r="G26">
        <f t="shared" si="0"/>
        <v>0</v>
      </c>
      <c r="H26">
        <f t="shared" si="0"/>
        <v>0</v>
      </c>
      <c r="I26">
        <f t="shared" si="0"/>
        <v>0</v>
      </c>
      <c r="J26">
        <f t="shared" si="0"/>
        <v>0</v>
      </c>
      <c r="K26">
        <f t="shared" si="0"/>
        <v>0</v>
      </c>
      <c r="L26">
        <f t="shared" si="0"/>
        <v>0</v>
      </c>
      <c r="M26">
        <f t="shared" si="0"/>
        <v>0</v>
      </c>
      <c r="N26">
        <f t="shared" si="0"/>
        <v>0</v>
      </c>
      <c r="O26">
        <f t="shared" si="0"/>
        <v>0</v>
      </c>
      <c r="P26">
        <f t="shared" si="0"/>
        <v>0</v>
      </c>
      <c r="Q26">
        <f t="shared" si="0"/>
        <v>0</v>
      </c>
      <c r="R26">
        <f t="shared" si="0"/>
        <v>0</v>
      </c>
      <c r="S26">
        <f t="shared" si="0"/>
        <v>0</v>
      </c>
      <c r="T26">
        <f t="shared" si="0"/>
        <v>0</v>
      </c>
      <c r="U26">
        <f t="shared" si="0"/>
        <v>0</v>
      </c>
      <c r="V26">
        <f t="shared" si="0"/>
        <v>0</v>
      </c>
      <c r="W26">
        <f t="shared" si="0"/>
        <v>0</v>
      </c>
      <c r="X26">
        <f t="shared" si="0"/>
        <v>0</v>
      </c>
      <c r="Y26">
        <f t="shared" si="0"/>
        <v>0</v>
      </c>
      <c r="Z26">
        <f t="shared" si="0"/>
        <v>0</v>
      </c>
      <c r="AA26">
        <f t="shared" si="0"/>
        <v>0</v>
      </c>
      <c r="AB26">
        <f t="shared" si="0"/>
        <v>0</v>
      </c>
      <c r="AC26">
        <f t="shared" si="0"/>
        <v>0</v>
      </c>
      <c r="AD26">
        <f t="shared" si="0"/>
        <v>0</v>
      </c>
      <c r="AE26">
        <f t="shared" si="0"/>
        <v>0</v>
      </c>
      <c r="AF26">
        <f t="shared" si="0"/>
        <v>0</v>
      </c>
      <c r="AG26">
        <f t="shared" si="0"/>
        <v>0</v>
      </c>
      <c r="AH26">
        <f t="shared" si="0"/>
        <v>0</v>
      </c>
      <c r="AI26">
        <f t="shared" si="0"/>
        <v>0</v>
      </c>
      <c r="AJ26">
        <f t="shared" si="0"/>
        <v>0</v>
      </c>
      <c r="AK26">
        <f t="shared" si="0"/>
        <v>0</v>
      </c>
    </row>
    <row r="27" spans="1:38" hidden="1" x14ac:dyDescent="0.2">
      <c r="A27">
        <v>2</v>
      </c>
      <c r="B27">
        <f t="shared" ref="B27:AK27" si="1">(B6-B5)*$A27</f>
        <v>0</v>
      </c>
      <c r="C27">
        <f t="shared" si="1"/>
        <v>0</v>
      </c>
      <c r="D27">
        <f t="shared" si="1"/>
        <v>0</v>
      </c>
      <c r="E27">
        <f t="shared" si="1"/>
        <v>0</v>
      </c>
      <c r="F27">
        <f t="shared" si="1"/>
        <v>0</v>
      </c>
      <c r="G27">
        <f t="shared" si="1"/>
        <v>0</v>
      </c>
      <c r="H27">
        <f t="shared" si="1"/>
        <v>0</v>
      </c>
      <c r="I27">
        <f t="shared" si="1"/>
        <v>0</v>
      </c>
      <c r="J27">
        <f t="shared" si="1"/>
        <v>0</v>
      </c>
      <c r="K27">
        <f t="shared" si="1"/>
        <v>0</v>
      </c>
      <c r="L27">
        <f t="shared" si="1"/>
        <v>0</v>
      </c>
      <c r="M27">
        <f t="shared" si="1"/>
        <v>0</v>
      </c>
      <c r="N27">
        <f t="shared" si="1"/>
        <v>0</v>
      </c>
      <c r="O27">
        <f t="shared" si="1"/>
        <v>0</v>
      </c>
      <c r="P27">
        <f t="shared" si="1"/>
        <v>0</v>
      </c>
      <c r="Q27">
        <f t="shared" si="1"/>
        <v>0</v>
      </c>
      <c r="R27">
        <f t="shared" si="1"/>
        <v>0</v>
      </c>
      <c r="S27">
        <f t="shared" si="1"/>
        <v>0</v>
      </c>
      <c r="T27">
        <f t="shared" si="1"/>
        <v>0</v>
      </c>
      <c r="U27">
        <f t="shared" si="1"/>
        <v>0</v>
      </c>
      <c r="V27">
        <f t="shared" si="1"/>
        <v>0</v>
      </c>
      <c r="W27">
        <f t="shared" si="1"/>
        <v>0</v>
      </c>
      <c r="X27">
        <f t="shared" si="1"/>
        <v>0</v>
      </c>
      <c r="Y27">
        <f t="shared" si="1"/>
        <v>0</v>
      </c>
      <c r="Z27">
        <f t="shared" si="1"/>
        <v>0</v>
      </c>
      <c r="AA27">
        <f t="shared" si="1"/>
        <v>0</v>
      </c>
      <c r="AB27">
        <f t="shared" si="1"/>
        <v>0</v>
      </c>
      <c r="AC27">
        <f t="shared" si="1"/>
        <v>0</v>
      </c>
      <c r="AD27">
        <f t="shared" si="1"/>
        <v>0</v>
      </c>
      <c r="AE27">
        <f t="shared" si="1"/>
        <v>0</v>
      </c>
      <c r="AF27">
        <f t="shared" si="1"/>
        <v>14</v>
      </c>
      <c r="AG27">
        <f t="shared" si="1"/>
        <v>20</v>
      </c>
      <c r="AH27">
        <f t="shared" si="1"/>
        <v>22</v>
      </c>
      <c r="AI27">
        <f t="shared" si="1"/>
        <v>0</v>
      </c>
      <c r="AJ27">
        <f t="shared" si="1"/>
        <v>0</v>
      </c>
      <c r="AK27">
        <f t="shared" si="1"/>
        <v>0</v>
      </c>
    </row>
    <row r="28" spans="1:38" hidden="1" x14ac:dyDescent="0.2">
      <c r="A28">
        <v>3</v>
      </c>
      <c r="B28">
        <f t="shared" ref="B28:AK28" si="2">(B7-B6)*$A28</f>
        <v>0</v>
      </c>
      <c r="C28">
        <f t="shared" si="2"/>
        <v>0</v>
      </c>
      <c r="D28">
        <f t="shared" si="2"/>
        <v>0</v>
      </c>
      <c r="E28">
        <f t="shared" si="2"/>
        <v>0</v>
      </c>
      <c r="F28">
        <f t="shared" si="2"/>
        <v>0</v>
      </c>
      <c r="G28">
        <f t="shared" si="2"/>
        <v>0</v>
      </c>
      <c r="H28">
        <f t="shared" si="2"/>
        <v>0</v>
      </c>
      <c r="I28">
        <f t="shared" si="2"/>
        <v>0</v>
      </c>
      <c r="J28">
        <f t="shared" si="2"/>
        <v>0</v>
      </c>
      <c r="K28">
        <f t="shared" si="2"/>
        <v>0</v>
      </c>
      <c r="L28">
        <f t="shared" si="2"/>
        <v>0</v>
      </c>
      <c r="M28">
        <f t="shared" si="2"/>
        <v>3</v>
      </c>
      <c r="N28">
        <f t="shared" si="2"/>
        <v>3</v>
      </c>
      <c r="O28">
        <f t="shared" si="2"/>
        <v>0</v>
      </c>
      <c r="P28">
        <f t="shared" si="2"/>
        <v>0</v>
      </c>
      <c r="Q28">
        <f t="shared" si="2"/>
        <v>0</v>
      </c>
      <c r="R28">
        <f t="shared" si="2"/>
        <v>0</v>
      </c>
      <c r="S28">
        <f t="shared" si="2"/>
        <v>0</v>
      </c>
      <c r="T28">
        <f t="shared" si="2"/>
        <v>0</v>
      </c>
      <c r="U28">
        <f t="shared" si="2"/>
        <v>0</v>
      </c>
      <c r="V28">
        <f t="shared" si="2"/>
        <v>0</v>
      </c>
      <c r="W28">
        <f t="shared" si="2"/>
        <v>0</v>
      </c>
      <c r="X28">
        <f t="shared" si="2"/>
        <v>0</v>
      </c>
      <c r="Y28">
        <f t="shared" si="2"/>
        <v>0</v>
      </c>
      <c r="Z28">
        <f t="shared" si="2"/>
        <v>0</v>
      </c>
      <c r="AA28">
        <f t="shared" si="2"/>
        <v>0</v>
      </c>
      <c r="AB28">
        <f t="shared" si="2"/>
        <v>0</v>
      </c>
      <c r="AC28">
        <f t="shared" si="2"/>
        <v>0</v>
      </c>
      <c r="AD28">
        <f t="shared" si="2"/>
        <v>0</v>
      </c>
      <c r="AE28">
        <f t="shared" si="2"/>
        <v>0</v>
      </c>
      <c r="AF28">
        <f t="shared" si="2"/>
        <v>51</v>
      </c>
      <c r="AG28">
        <f t="shared" si="2"/>
        <v>39</v>
      </c>
      <c r="AH28">
        <f t="shared" si="2"/>
        <v>39</v>
      </c>
      <c r="AI28">
        <f t="shared" si="2"/>
        <v>0</v>
      </c>
      <c r="AJ28">
        <f t="shared" si="2"/>
        <v>0</v>
      </c>
      <c r="AK28">
        <f t="shared" si="2"/>
        <v>3</v>
      </c>
    </row>
    <row r="29" spans="1:38" hidden="1" x14ac:dyDescent="0.2">
      <c r="A29">
        <v>4</v>
      </c>
      <c r="B29">
        <f t="shared" ref="B29:AK29" si="3">(B8-B7)*$A29</f>
        <v>8</v>
      </c>
      <c r="C29">
        <f t="shared" si="3"/>
        <v>8</v>
      </c>
      <c r="D29">
        <f t="shared" si="3"/>
        <v>4</v>
      </c>
      <c r="E29">
        <f t="shared" si="3"/>
        <v>0</v>
      </c>
      <c r="F29">
        <f t="shared" si="3"/>
        <v>8</v>
      </c>
      <c r="G29">
        <f t="shared" si="3"/>
        <v>0</v>
      </c>
      <c r="H29">
        <f t="shared" si="3"/>
        <v>0</v>
      </c>
      <c r="I29">
        <f t="shared" si="3"/>
        <v>0</v>
      </c>
      <c r="J29">
        <f t="shared" si="3"/>
        <v>0</v>
      </c>
      <c r="K29">
        <f t="shared" si="3"/>
        <v>12</v>
      </c>
      <c r="L29">
        <f t="shared" si="3"/>
        <v>4</v>
      </c>
      <c r="M29">
        <f t="shared" si="3"/>
        <v>16</v>
      </c>
      <c r="N29">
        <f t="shared" si="3"/>
        <v>4</v>
      </c>
      <c r="O29">
        <f t="shared" si="3"/>
        <v>0</v>
      </c>
      <c r="P29">
        <f t="shared" si="3"/>
        <v>8</v>
      </c>
      <c r="Q29">
        <f t="shared" si="3"/>
        <v>0</v>
      </c>
      <c r="R29">
        <f t="shared" si="3"/>
        <v>0</v>
      </c>
      <c r="S29">
        <f t="shared" si="3"/>
        <v>0</v>
      </c>
      <c r="T29">
        <f t="shared" si="3"/>
        <v>4</v>
      </c>
      <c r="U29">
        <f t="shared" si="3"/>
        <v>4</v>
      </c>
      <c r="V29">
        <f t="shared" si="3"/>
        <v>12</v>
      </c>
      <c r="W29">
        <f t="shared" si="3"/>
        <v>0</v>
      </c>
      <c r="X29">
        <f t="shared" si="3"/>
        <v>0</v>
      </c>
      <c r="Y29">
        <f t="shared" si="3"/>
        <v>0</v>
      </c>
      <c r="Z29">
        <f t="shared" si="3"/>
        <v>0</v>
      </c>
      <c r="AA29">
        <f t="shared" si="3"/>
        <v>0</v>
      </c>
      <c r="AB29">
        <f t="shared" si="3"/>
        <v>0</v>
      </c>
      <c r="AC29">
        <f t="shared" si="3"/>
        <v>0</v>
      </c>
      <c r="AD29">
        <f t="shared" si="3"/>
        <v>0</v>
      </c>
      <c r="AE29">
        <f t="shared" si="3"/>
        <v>0</v>
      </c>
      <c r="AF29">
        <f t="shared" si="3"/>
        <v>0</v>
      </c>
      <c r="AG29">
        <f t="shared" si="3"/>
        <v>0</v>
      </c>
      <c r="AH29">
        <f t="shared" si="3"/>
        <v>0</v>
      </c>
      <c r="AI29">
        <f t="shared" si="3"/>
        <v>4</v>
      </c>
      <c r="AJ29">
        <f t="shared" si="3"/>
        <v>8</v>
      </c>
      <c r="AK29">
        <f t="shared" si="3"/>
        <v>0</v>
      </c>
    </row>
    <row r="30" spans="1:38" hidden="1" x14ac:dyDescent="0.2">
      <c r="A30">
        <v>5</v>
      </c>
      <c r="B30">
        <f t="shared" ref="B30:AK30" si="4">(B9-B8)*$A30</f>
        <v>10</v>
      </c>
      <c r="C30">
        <f t="shared" si="4"/>
        <v>10</v>
      </c>
      <c r="D30">
        <f t="shared" si="4"/>
        <v>15</v>
      </c>
      <c r="E30">
        <f t="shared" si="4"/>
        <v>25</v>
      </c>
      <c r="F30">
        <f t="shared" si="4"/>
        <v>0</v>
      </c>
      <c r="G30">
        <f t="shared" si="4"/>
        <v>0</v>
      </c>
      <c r="H30">
        <f t="shared" si="4"/>
        <v>5</v>
      </c>
      <c r="I30">
        <f t="shared" si="4"/>
        <v>0</v>
      </c>
      <c r="J30">
        <f t="shared" si="4"/>
        <v>0</v>
      </c>
      <c r="K30">
        <f t="shared" si="4"/>
        <v>35</v>
      </c>
      <c r="L30">
        <f t="shared" si="4"/>
        <v>25</v>
      </c>
      <c r="M30">
        <f t="shared" si="4"/>
        <v>10</v>
      </c>
      <c r="N30">
        <f t="shared" si="4"/>
        <v>0</v>
      </c>
      <c r="O30">
        <f t="shared" si="4"/>
        <v>5</v>
      </c>
      <c r="P30">
        <f t="shared" si="4"/>
        <v>0</v>
      </c>
      <c r="Q30">
        <f t="shared" si="4"/>
        <v>10</v>
      </c>
      <c r="R30">
        <f t="shared" si="4"/>
        <v>0</v>
      </c>
      <c r="S30">
        <f t="shared" si="4"/>
        <v>10</v>
      </c>
      <c r="T30">
        <f t="shared" si="4"/>
        <v>10</v>
      </c>
      <c r="U30">
        <f t="shared" si="4"/>
        <v>20</v>
      </c>
      <c r="V30">
        <f t="shared" si="4"/>
        <v>15</v>
      </c>
      <c r="W30">
        <f t="shared" si="4"/>
        <v>0</v>
      </c>
      <c r="X30">
        <f t="shared" si="4"/>
        <v>0</v>
      </c>
      <c r="Y30">
        <f t="shared" si="4"/>
        <v>5</v>
      </c>
      <c r="Z30">
        <f t="shared" si="4"/>
        <v>0</v>
      </c>
      <c r="AA30">
        <f t="shared" si="4"/>
        <v>0</v>
      </c>
      <c r="AB30">
        <f t="shared" si="4"/>
        <v>0</v>
      </c>
      <c r="AC30">
        <f t="shared" si="4"/>
        <v>0</v>
      </c>
      <c r="AD30">
        <f t="shared" si="4"/>
        <v>0</v>
      </c>
      <c r="AE30">
        <f t="shared" si="4"/>
        <v>0</v>
      </c>
      <c r="AF30">
        <f t="shared" si="4"/>
        <v>0</v>
      </c>
      <c r="AG30">
        <f t="shared" si="4"/>
        <v>0</v>
      </c>
      <c r="AH30">
        <f t="shared" si="4"/>
        <v>0</v>
      </c>
      <c r="AI30">
        <f t="shared" si="4"/>
        <v>5</v>
      </c>
      <c r="AJ30">
        <f t="shared" si="4"/>
        <v>5</v>
      </c>
      <c r="AK30">
        <f t="shared" si="4"/>
        <v>10</v>
      </c>
    </row>
    <row r="31" spans="1:38" hidden="1" x14ac:dyDescent="0.2">
      <c r="A31">
        <v>6</v>
      </c>
      <c r="B31">
        <f t="shared" ref="B31:AK31" si="5">(B10-B9)*$A31</f>
        <v>18</v>
      </c>
      <c r="C31">
        <f t="shared" si="5"/>
        <v>12</v>
      </c>
      <c r="D31">
        <f t="shared" si="5"/>
        <v>0</v>
      </c>
      <c r="E31">
        <f t="shared" si="5"/>
        <v>30</v>
      </c>
      <c r="F31">
        <f t="shared" si="5"/>
        <v>18</v>
      </c>
      <c r="G31">
        <f t="shared" si="5"/>
        <v>18</v>
      </c>
      <c r="H31">
        <f t="shared" si="5"/>
        <v>18</v>
      </c>
      <c r="I31">
        <f t="shared" si="5"/>
        <v>18</v>
      </c>
      <c r="J31">
        <f t="shared" si="5"/>
        <v>0</v>
      </c>
      <c r="K31">
        <f t="shared" si="5"/>
        <v>30</v>
      </c>
      <c r="L31">
        <f t="shared" si="5"/>
        <v>30</v>
      </c>
      <c r="M31">
        <f t="shared" si="5"/>
        <v>12</v>
      </c>
      <c r="N31">
        <f t="shared" si="5"/>
        <v>6</v>
      </c>
      <c r="O31">
        <f t="shared" si="5"/>
        <v>6</v>
      </c>
      <c r="P31">
        <f t="shared" si="5"/>
        <v>42</v>
      </c>
      <c r="Q31">
        <f t="shared" si="5"/>
        <v>0</v>
      </c>
      <c r="R31">
        <f t="shared" si="5"/>
        <v>6</v>
      </c>
      <c r="S31">
        <f t="shared" si="5"/>
        <v>0</v>
      </c>
      <c r="T31">
        <f t="shared" si="5"/>
        <v>36</v>
      </c>
      <c r="U31">
        <f t="shared" si="5"/>
        <v>36</v>
      </c>
      <c r="V31">
        <f t="shared" si="5"/>
        <v>24</v>
      </c>
      <c r="W31">
        <f t="shared" si="5"/>
        <v>0</v>
      </c>
      <c r="X31">
        <f t="shared" si="5"/>
        <v>0</v>
      </c>
      <c r="Y31">
        <f t="shared" si="5"/>
        <v>0</v>
      </c>
      <c r="Z31">
        <f t="shared" si="5"/>
        <v>6</v>
      </c>
      <c r="AA31">
        <f t="shared" si="5"/>
        <v>0</v>
      </c>
      <c r="AB31">
        <f t="shared" si="5"/>
        <v>0</v>
      </c>
      <c r="AC31">
        <f t="shared" si="5"/>
        <v>0</v>
      </c>
      <c r="AD31">
        <f t="shared" si="5"/>
        <v>6</v>
      </c>
      <c r="AE31">
        <f t="shared" si="5"/>
        <v>0</v>
      </c>
      <c r="AF31">
        <f t="shared" si="5"/>
        <v>6</v>
      </c>
      <c r="AG31">
        <f t="shared" si="5"/>
        <v>0</v>
      </c>
      <c r="AH31">
        <f t="shared" si="5"/>
        <v>6</v>
      </c>
      <c r="AI31">
        <f t="shared" si="5"/>
        <v>12</v>
      </c>
      <c r="AJ31">
        <f t="shared" si="5"/>
        <v>24</v>
      </c>
      <c r="AK31">
        <f t="shared" si="5"/>
        <v>24</v>
      </c>
    </row>
    <row r="32" spans="1:38" hidden="1" x14ac:dyDescent="0.2">
      <c r="A32">
        <v>7</v>
      </c>
      <c r="B32">
        <f t="shared" ref="B32:AK32" si="6">(B11-B10)*$A32</f>
        <v>21</v>
      </c>
      <c r="C32">
        <f t="shared" si="6"/>
        <v>14</v>
      </c>
      <c r="D32">
        <f t="shared" si="6"/>
        <v>0</v>
      </c>
      <c r="E32">
        <f t="shared" si="6"/>
        <v>14</v>
      </c>
      <c r="F32">
        <f t="shared" si="6"/>
        <v>28</v>
      </c>
      <c r="G32">
        <f t="shared" si="6"/>
        <v>14</v>
      </c>
      <c r="H32">
        <f t="shared" si="6"/>
        <v>14</v>
      </c>
      <c r="I32">
        <f t="shared" si="6"/>
        <v>7</v>
      </c>
      <c r="J32">
        <f t="shared" si="6"/>
        <v>28</v>
      </c>
      <c r="K32">
        <f t="shared" si="6"/>
        <v>7</v>
      </c>
      <c r="L32">
        <f t="shared" si="6"/>
        <v>28</v>
      </c>
      <c r="M32">
        <f t="shared" si="6"/>
        <v>7</v>
      </c>
      <c r="N32">
        <f t="shared" si="6"/>
        <v>0</v>
      </c>
      <c r="O32">
        <f t="shared" si="6"/>
        <v>21</v>
      </c>
      <c r="P32">
        <f t="shared" si="6"/>
        <v>14</v>
      </c>
      <c r="Q32">
        <f t="shared" si="6"/>
        <v>35</v>
      </c>
      <c r="R32">
        <f t="shared" si="6"/>
        <v>7</v>
      </c>
      <c r="S32">
        <f t="shared" si="6"/>
        <v>21</v>
      </c>
      <c r="T32">
        <f t="shared" si="6"/>
        <v>21</v>
      </c>
      <c r="U32">
        <f t="shared" si="6"/>
        <v>35</v>
      </c>
      <c r="V32">
        <f t="shared" si="6"/>
        <v>21</v>
      </c>
      <c r="W32">
        <f t="shared" si="6"/>
        <v>28</v>
      </c>
      <c r="X32">
        <f t="shared" si="6"/>
        <v>7</v>
      </c>
      <c r="Y32">
        <f t="shared" si="6"/>
        <v>7</v>
      </c>
      <c r="Z32">
        <f t="shared" si="6"/>
        <v>7</v>
      </c>
      <c r="AA32">
        <f t="shared" si="6"/>
        <v>0</v>
      </c>
      <c r="AB32">
        <f t="shared" si="6"/>
        <v>7</v>
      </c>
      <c r="AC32">
        <f t="shared" si="6"/>
        <v>14</v>
      </c>
      <c r="AD32">
        <f t="shared" si="6"/>
        <v>0</v>
      </c>
      <c r="AE32">
        <f t="shared" si="6"/>
        <v>7</v>
      </c>
      <c r="AF32">
        <f t="shared" si="6"/>
        <v>0</v>
      </c>
      <c r="AG32">
        <f t="shared" si="6"/>
        <v>0</v>
      </c>
      <c r="AH32">
        <f t="shared" si="6"/>
        <v>0</v>
      </c>
      <c r="AI32">
        <f t="shared" si="6"/>
        <v>14</v>
      </c>
      <c r="AJ32">
        <f t="shared" si="6"/>
        <v>7</v>
      </c>
      <c r="AK32">
        <f t="shared" si="6"/>
        <v>0</v>
      </c>
    </row>
    <row r="33" spans="1:37" hidden="1" x14ac:dyDescent="0.2">
      <c r="A33">
        <v>8</v>
      </c>
      <c r="B33">
        <f t="shared" ref="B33:AK33" si="7">(B12-B11)*$A33</f>
        <v>40</v>
      </c>
      <c r="C33">
        <f t="shared" si="7"/>
        <v>24</v>
      </c>
      <c r="D33">
        <f t="shared" si="7"/>
        <v>16</v>
      </c>
      <c r="E33">
        <f t="shared" si="7"/>
        <v>24</v>
      </c>
      <c r="F33">
        <f t="shared" si="7"/>
        <v>24</v>
      </c>
      <c r="G33">
        <f t="shared" si="7"/>
        <v>0</v>
      </c>
      <c r="H33">
        <f t="shared" si="7"/>
        <v>16</v>
      </c>
      <c r="I33">
        <f t="shared" si="7"/>
        <v>0</v>
      </c>
      <c r="J33">
        <f t="shared" si="7"/>
        <v>8</v>
      </c>
      <c r="K33">
        <f t="shared" si="7"/>
        <v>32</v>
      </c>
      <c r="L33">
        <f t="shared" si="7"/>
        <v>16</v>
      </c>
      <c r="M33">
        <f t="shared" si="7"/>
        <v>16</v>
      </c>
      <c r="N33">
        <f t="shared" si="7"/>
        <v>24</v>
      </c>
      <c r="O33">
        <f t="shared" si="7"/>
        <v>24</v>
      </c>
      <c r="P33">
        <f t="shared" si="7"/>
        <v>24</v>
      </c>
      <c r="Q33">
        <f t="shared" si="7"/>
        <v>0</v>
      </c>
      <c r="R33">
        <f t="shared" si="7"/>
        <v>16</v>
      </c>
      <c r="S33">
        <f t="shared" si="7"/>
        <v>16</v>
      </c>
      <c r="T33">
        <f t="shared" si="7"/>
        <v>16</v>
      </c>
      <c r="U33">
        <f t="shared" si="7"/>
        <v>24</v>
      </c>
      <c r="V33">
        <f t="shared" si="7"/>
        <v>32</v>
      </c>
      <c r="W33">
        <f t="shared" si="7"/>
        <v>0</v>
      </c>
      <c r="X33">
        <f t="shared" si="7"/>
        <v>8</v>
      </c>
      <c r="Y33">
        <f t="shared" si="7"/>
        <v>0</v>
      </c>
      <c r="Z33">
        <f t="shared" si="7"/>
        <v>0</v>
      </c>
      <c r="AA33">
        <f t="shared" si="7"/>
        <v>0</v>
      </c>
      <c r="AB33">
        <f t="shared" si="7"/>
        <v>0</v>
      </c>
      <c r="AC33">
        <f t="shared" si="7"/>
        <v>8</v>
      </c>
      <c r="AD33">
        <f t="shared" si="7"/>
        <v>8</v>
      </c>
      <c r="AE33">
        <f t="shared" si="7"/>
        <v>0</v>
      </c>
      <c r="AF33">
        <f t="shared" si="7"/>
        <v>0</v>
      </c>
      <c r="AG33">
        <f t="shared" si="7"/>
        <v>0</v>
      </c>
      <c r="AH33">
        <f t="shared" si="7"/>
        <v>0</v>
      </c>
      <c r="AI33">
        <f t="shared" si="7"/>
        <v>24</v>
      </c>
      <c r="AJ33">
        <f t="shared" si="7"/>
        <v>32</v>
      </c>
      <c r="AK33">
        <f t="shared" si="7"/>
        <v>8</v>
      </c>
    </row>
    <row r="34" spans="1:37" hidden="1" x14ac:dyDescent="0.2">
      <c r="A34">
        <v>9</v>
      </c>
      <c r="B34">
        <f t="shared" ref="B34:AK34" si="8">(B13-B12)*$A34</f>
        <v>18</v>
      </c>
      <c r="C34">
        <f t="shared" si="8"/>
        <v>0</v>
      </c>
      <c r="D34">
        <f t="shared" si="8"/>
        <v>27</v>
      </c>
      <c r="E34">
        <f t="shared" si="8"/>
        <v>9</v>
      </c>
      <c r="F34">
        <f t="shared" si="8"/>
        <v>9</v>
      </c>
      <c r="G34">
        <f t="shared" si="8"/>
        <v>36</v>
      </c>
      <c r="H34">
        <f t="shared" si="8"/>
        <v>27</v>
      </c>
      <c r="I34">
        <f t="shared" si="8"/>
        <v>9</v>
      </c>
      <c r="J34">
        <f t="shared" si="8"/>
        <v>9</v>
      </c>
      <c r="K34">
        <f t="shared" si="8"/>
        <v>0</v>
      </c>
      <c r="L34">
        <f t="shared" si="8"/>
        <v>9</v>
      </c>
      <c r="M34">
        <f t="shared" si="8"/>
        <v>45</v>
      </c>
      <c r="N34">
        <f t="shared" si="8"/>
        <v>0</v>
      </c>
      <c r="O34">
        <f t="shared" si="8"/>
        <v>9</v>
      </c>
      <c r="P34">
        <f t="shared" si="8"/>
        <v>9</v>
      </c>
      <c r="Q34">
        <f t="shared" si="8"/>
        <v>27</v>
      </c>
      <c r="R34">
        <f t="shared" si="8"/>
        <v>0</v>
      </c>
      <c r="S34">
        <f t="shared" si="8"/>
        <v>63</v>
      </c>
      <c r="T34">
        <f t="shared" si="8"/>
        <v>36</v>
      </c>
      <c r="U34">
        <f t="shared" si="8"/>
        <v>0</v>
      </c>
      <c r="V34">
        <f t="shared" si="8"/>
        <v>9</v>
      </c>
      <c r="W34">
        <f t="shared" si="8"/>
        <v>9</v>
      </c>
      <c r="X34">
        <f t="shared" si="8"/>
        <v>0</v>
      </c>
      <c r="Y34">
        <f t="shared" si="8"/>
        <v>0</v>
      </c>
      <c r="Z34">
        <f t="shared" si="8"/>
        <v>9</v>
      </c>
      <c r="AA34">
        <f t="shared" si="8"/>
        <v>0</v>
      </c>
      <c r="AB34">
        <f t="shared" si="8"/>
        <v>9</v>
      </c>
      <c r="AC34">
        <f t="shared" si="8"/>
        <v>0</v>
      </c>
      <c r="AD34">
        <f t="shared" si="8"/>
        <v>27</v>
      </c>
      <c r="AE34">
        <f t="shared" si="8"/>
        <v>9</v>
      </c>
      <c r="AF34">
        <f t="shared" si="8"/>
        <v>0</v>
      </c>
      <c r="AG34">
        <f t="shared" si="8"/>
        <v>0</v>
      </c>
      <c r="AH34">
        <f t="shared" si="8"/>
        <v>0</v>
      </c>
      <c r="AI34">
        <f t="shared" si="8"/>
        <v>36</v>
      </c>
      <c r="AJ34">
        <f t="shared" si="8"/>
        <v>45</v>
      </c>
      <c r="AK34">
        <f t="shared" si="8"/>
        <v>54</v>
      </c>
    </row>
    <row r="35" spans="1:37" hidden="1" x14ac:dyDescent="0.2">
      <c r="A35">
        <v>10</v>
      </c>
      <c r="B35">
        <f t="shared" ref="B35:AK35" si="9">(B14-B13)*$A35</f>
        <v>0</v>
      </c>
      <c r="C35">
        <f t="shared" si="9"/>
        <v>10</v>
      </c>
      <c r="D35">
        <f t="shared" si="9"/>
        <v>20</v>
      </c>
      <c r="E35">
        <f t="shared" si="9"/>
        <v>20</v>
      </c>
      <c r="F35">
        <f t="shared" si="9"/>
        <v>10</v>
      </c>
      <c r="G35">
        <f t="shared" si="9"/>
        <v>10</v>
      </c>
      <c r="H35">
        <f t="shared" si="9"/>
        <v>20</v>
      </c>
      <c r="I35">
        <f t="shared" si="9"/>
        <v>0</v>
      </c>
      <c r="J35">
        <f t="shared" si="9"/>
        <v>10</v>
      </c>
      <c r="K35">
        <f t="shared" si="9"/>
        <v>0</v>
      </c>
      <c r="L35">
        <f t="shared" si="9"/>
        <v>0</v>
      </c>
      <c r="M35">
        <f t="shared" si="9"/>
        <v>0</v>
      </c>
      <c r="N35">
        <f t="shared" si="9"/>
        <v>0</v>
      </c>
      <c r="O35">
        <f t="shared" si="9"/>
        <v>30</v>
      </c>
      <c r="P35">
        <f t="shared" si="9"/>
        <v>10</v>
      </c>
      <c r="Q35">
        <f t="shared" si="9"/>
        <v>20</v>
      </c>
      <c r="R35">
        <f t="shared" si="9"/>
        <v>20</v>
      </c>
      <c r="S35">
        <f t="shared" si="9"/>
        <v>0</v>
      </c>
      <c r="T35">
        <f t="shared" si="9"/>
        <v>40</v>
      </c>
      <c r="U35">
        <f t="shared" si="9"/>
        <v>10</v>
      </c>
      <c r="V35">
        <f t="shared" si="9"/>
        <v>30</v>
      </c>
      <c r="W35">
        <f t="shared" si="9"/>
        <v>0</v>
      </c>
      <c r="X35">
        <f t="shared" si="9"/>
        <v>10</v>
      </c>
      <c r="Y35">
        <f t="shared" si="9"/>
        <v>0</v>
      </c>
      <c r="Z35">
        <f t="shared" si="9"/>
        <v>0</v>
      </c>
      <c r="AA35">
        <f t="shared" si="9"/>
        <v>0</v>
      </c>
      <c r="AB35">
        <f t="shared" si="9"/>
        <v>0</v>
      </c>
      <c r="AC35">
        <f t="shared" si="9"/>
        <v>0</v>
      </c>
      <c r="AD35">
        <f t="shared" si="9"/>
        <v>0</v>
      </c>
      <c r="AE35">
        <f t="shared" si="9"/>
        <v>0</v>
      </c>
      <c r="AF35">
        <f t="shared" si="9"/>
        <v>0</v>
      </c>
      <c r="AG35">
        <f t="shared" si="9"/>
        <v>0</v>
      </c>
      <c r="AH35">
        <f t="shared" si="9"/>
        <v>0</v>
      </c>
      <c r="AI35">
        <f t="shared" si="9"/>
        <v>0</v>
      </c>
      <c r="AJ35">
        <f t="shared" si="9"/>
        <v>0</v>
      </c>
      <c r="AK35">
        <f t="shared" si="9"/>
        <v>0</v>
      </c>
    </row>
    <row r="36" spans="1:37" hidden="1" x14ac:dyDescent="0.2">
      <c r="A36">
        <v>11</v>
      </c>
      <c r="B36">
        <f t="shared" ref="B36:AK36" si="10">(B15-B14)*$A36</f>
        <v>0</v>
      </c>
      <c r="C36">
        <f t="shared" si="10"/>
        <v>0</v>
      </c>
      <c r="D36">
        <f t="shared" si="10"/>
        <v>22</v>
      </c>
      <c r="E36">
        <f t="shared" si="10"/>
        <v>11</v>
      </c>
      <c r="F36">
        <f t="shared" si="10"/>
        <v>22</v>
      </c>
      <c r="G36">
        <f t="shared" si="10"/>
        <v>11</v>
      </c>
      <c r="H36">
        <f t="shared" si="10"/>
        <v>55</v>
      </c>
      <c r="I36">
        <f t="shared" si="10"/>
        <v>33</v>
      </c>
      <c r="J36">
        <f t="shared" si="10"/>
        <v>33</v>
      </c>
      <c r="K36">
        <f t="shared" si="10"/>
        <v>0</v>
      </c>
      <c r="L36">
        <f t="shared" si="10"/>
        <v>0</v>
      </c>
      <c r="M36">
        <f t="shared" si="10"/>
        <v>0</v>
      </c>
      <c r="N36">
        <f t="shared" si="10"/>
        <v>0</v>
      </c>
      <c r="O36">
        <f t="shared" si="10"/>
        <v>33</v>
      </c>
      <c r="P36">
        <f t="shared" si="10"/>
        <v>11</v>
      </c>
      <c r="Q36">
        <f t="shared" si="10"/>
        <v>0</v>
      </c>
      <c r="R36">
        <f t="shared" si="10"/>
        <v>22</v>
      </c>
      <c r="S36">
        <f t="shared" si="10"/>
        <v>0</v>
      </c>
      <c r="T36">
        <f t="shared" si="10"/>
        <v>11</v>
      </c>
      <c r="U36">
        <f t="shared" si="10"/>
        <v>0</v>
      </c>
      <c r="V36">
        <f t="shared" si="10"/>
        <v>0</v>
      </c>
      <c r="W36">
        <f t="shared" si="10"/>
        <v>22</v>
      </c>
      <c r="X36">
        <f t="shared" si="10"/>
        <v>11</v>
      </c>
      <c r="Y36">
        <f t="shared" si="10"/>
        <v>11</v>
      </c>
      <c r="Z36">
        <f t="shared" si="10"/>
        <v>22</v>
      </c>
      <c r="AA36">
        <f t="shared" si="10"/>
        <v>0</v>
      </c>
      <c r="AB36">
        <f t="shared" si="10"/>
        <v>0</v>
      </c>
      <c r="AC36">
        <f t="shared" si="10"/>
        <v>44</v>
      </c>
      <c r="AD36">
        <f t="shared" si="10"/>
        <v>0</v>
      </c>
      <c r="AE36">
        <f t="shared" si="10"/>
        <v>22</v>
      </c>
      <c r="AF36">
        <f t="shared" si="10"/>
        <v>0</v>
      </c>
      <c r="AG36">
        <f t="shared" si="10"/>
        <v>0</v>
      </c>
      <c r="AH36">
        <f t="shared" si="10"/>
        <v>0</v>
      </c>
      <c r="AI36">
        <f t="shared" si="10"/>
        <v>22</v>
      </c>
      <c r="AJ36">
        <f t="shared" si="10"/>
        <v>22</v>
      </c>
      <c r="AK36">
        <f t="shared" si="10"/>
        <v>22</v>
      </c>
    </row>
    <row r="37" spans="1:37" hidden="1" x14ac:dyDescent="0.2">
      <c r="A37">
        <v>12</v>
      </c>
      <c r="B37">
        <f t="shared" ref="B37:AK37" si="11">(B16-B15)*$A37</f>
        <v>12</v>
      </c>
      <c r="C37">
        <f t="shared" si="11"/>
        <v>0</v>
      </c>
      <c r="D37">
        <f t="shared" si="11"/>
        <v>0</v>
      </c>
      <c r="E37">
        <f t="shared" si="11"/>
        <v>12</v>
      </c>
      <c r="F37">
        <f t="shared" si="11"/>
        <v>0</v>
      </c>
      <c r="G37">
        <f t="shared" si="11"/>
        <v>24</v>
      </c>
      <c r="H37">
        <f t="shared" si="11"/>
        <v>12</v>
      </c>
      <c r="I37">
        <f t="shared" si="11"/>
        <v>24</v>
      </c>
      <c r="J37">
        <f t="shared" si="11"/>
        <v>12</v>
      </c>
      <c r="K37">
        <f t="shared" si="11"/>
        <v>0</v>
      </c>
      <c r="L37">
        <f t="shared" si="11"/>
        <v>0</v>
      </c>
      <c r="M37">
        <f t="shared" si="11"/>
        <v>12</v>
      </c>
      <c r="N37">
        <f t="shared" si="11"/>
        <v>12</v>
      </c>
      <c r="O37">
        <f t="shared" si="11"/>
        <v>0</v>
      </c>
      <c r="P37">
        <f t="shared" si="11"/>
        <v>12</v>
      </c>
      <c r="Q37">
        <f t="shared" si="11"/>
        <v>0</v>
      </c>
      <c r="R37">
        <f t="shared" si="11"/>
        <v>0</v>
      </c>
      <c r="S37">
        <f t="shared" si="11"/>
        <v>0</v>
      </c>
      <c r="T37">
        <f t="shared" si="11"/>
        <v>0</v>
      </c>
      <c r="U37">
        <f t="shared" si="11"/>
        <v>0</v>
      </c>
      <c r="V37">
        <f t="shared" si="11"/>
        <v>12</v>
      </c>
      <c r="W37">
        <f t="shared" si="11"/>
        <v>0</v>
      </c>
      <c r="X37">
        <f t="shared" si="11"/>
        <v>0</v>
      </c>
      <c r="Y37">
        <f t="shared" si="11"/>
        <v>0</v>
      </c>
      <c r="Z37">
        <f t="shared" si="11"/>
        <v>0</v>
      </c>
      <c r="AA37">
        <f t="shared" si="11"/>
        <v>0</v>
      </c>
      <c r="AB37">
        <f t="shared" si="11"/>
        <v>12</v>
      </c>
      <c r="AC37">
        <f t="shared" si="11"/>
        <v>36</v>
      </c>
      <c r="AD37">
        <f t="shared" si="11"/>
        <v>36</v>
      </c>
      <c r="AE37">
        <f t="shared" si="11"/>
        <v>12</v>
      </c>
      <c r="AF37">
        <f t="shared" si="11"/>
        <v>0</v>
      </c>
      <c r="AG37">
        <f t="shared" si="11"/>
        <v>0</v>
      </c>
      <c r="AH37">
        <f t="shared" si="11"/>
        <v>0</v>
      </c>
      <c r="AI37">
        <f t="shared" si="11"/>
        <v>12</v>
      </c>
      <c r="AJ37">
        <f t="shared" si="11"/>
        <v>0</v>
      </c>
      <c r="AK37">
        <f t="shared" si="11"/>
        <v>24</v>
      </c>
    </row>
    <row r="38" spans="1:37" hidden="1" x14ac:dyDescent="0.2">
      <c r="A38">
        <v>14</v>
      </c>
      <c r="B38">
        <f t="shared" ref="B38:AK38" si="12">(B17-B16)*$A38</f>
        <v>28</v>
      </c>
      <c r="C38">
        <f t="shared" si="12"/>
        <v>14</v>
      </c>
      <c r="D38">
        <f t="shared" si="12"/>
        <v>14</v>
      </c>
      <c r="E38">
        <f t="shared" si="12"/>
        <v>14</v>
      </c>
      <c r="F38">
        <f t="shared" si="12"/>
        <v>14</v>
      </c>
      <c r="G38">
        <f t="shared" si="12"/>
        <v>84</v>
      </c>
      <c r="H38">
        <f t="shared" si="12"/>
        <v>14</v>
      </c>
      <c r="I38">
        <f t="shared" si="12"/>
        <v>0</v>
      </c>
      <c r="J38">
        <f t="shared" si="12"/>
        <v>56</v>
      </c>
      <c r="K38">
        <f t="shared" si="12"/>
        <v>0</v>
      </c>
      <c r="L38">
        <f t="shared" si="12"/>
        <v>14</v>
      </c>
      <c r="M38">
        <f t="shared" si="12"/>
        <v>14</v>
      </c>
      <c r="N38">
        <f t="shared" si="12"/>
        <v>14</v>
      </c>
      <c r="O38">
        <f t="shared" si="12"/>
        <v>0</v>
      </c>
      <c r="P38">
        <f t="shared" si="12"/>
        <v>0</v>
      </c>
      <c r="Q38">
        <f t="shared" si="12"/>
        <v>28</v>
      </c>
      <c r="R38">
        <f t="shared" si="12"/>
        <v>14</v>
      </c>
      <c r="S38">
        <f t="shared" si="12"/>
        <v>28</v>
      </c>
      <c r="T38">
        <f t="shared" si="12"/>
        <v>0</v>
      </c>
      <c r="U38">
        <f t="shared" si="12"/>
        <v>14</v>
      </c>
      <c r="V38">
        <f t="shared" si="12"/>
        <v>0</v>
      </c>
      <c r="W38">
        <f t="shared" si="12"/>
        <v>0</v>
      </c>
      <c r="X38">
        <f t="shared" si="12"/>
        <v>42</v>
      </c>
      <c r="Y38">
        <f t="shared" si="12"/>
        <v>42</v>
      </c>
      <c r="Z38">
        <f t="shared" si="12"/>
        <v>14</v>
      </c>
      <c r="AA38">
        <f t="shared" si="12"/>
        <v>0</v>
      </c>
      <c r="AB38">
        <f t="shared" si="12"/>
        <v>14</v>
      </c>
      <c r="AC38">
        <f t="shared" si="12"/>
        <v>28</v>
      </c>
      <c r="AD38">
        <f t="shared" si="12"/>
        <v>56</v>
      </c>
      <c r="AE38">
        <f t="shared" si="12"/>
        <v>42</v>
      </c>
      <c r="AF38">
        <f t="shared" si="12"/>
        <v>0</v>
      </c>
      <c r="AG38">
        <f t="shared" si="12"/>
        <v>0</v>
      </c>
      <c r="AH38">
        <f t="shared" si="12"/>
        <v>0</v>
      </c>
      <c r="AI38">
        <f t="shared" si="12"/>
        <v>70</v>
      </c>
      <c r="AJ38">
        <f t="shared" si="12"/>
        <v>14</v>
      </c>
      <c r="AK38">
        <f t="shared" si="12"/>
        <v>28</v>
      </c>
    </row>
    <row r="39" spans="1:37" hidden="1" x14ac:dyDescent="0.2">
      <c r="A39">
        <v>15</v>
      </c>
      <c r="B39">
        <f t="shared" ref="B39:AK39" si="13">(B18-B17)*$A39</f>
        <v>0</v>
      </c>
      <c r="C39">
        <f t="shared" si="13"/>
        <v>0</v>
      </c>
      <c r="D39">
        <f t="shared" si="13"/>
        <v>15</v>
      </c>
      <c r="E39">
        <f t="shared" si="13"/>
        <v>0</v>
      </c>
      <c r="F39">
        <f t="shared" si="13"/>
        <v>0</v>
      </c>
      <c r="G39">
        <f t="shared" si="13"/>
        <v>0</v>
      </c>
      <c r="H39">
        <f t="shared" si="13"/>
        <v>0</v>
      </c>
      <c r="I39">
        <f t="shared" si="13"/>
        <v>15</v>
      </c>
      <c r="J39">
        <f t="shared" si="13"/>
        <v>0</v>
      </c>
      <c r="K39">
        <f t="shared" si="13"/>
        <v>0</v>
      </c>
      <c r="L39">
        <f t="shared" si="13"/>
        <v>0</v>
      </c>
      <c r="M39">
        <f t="shared" si="13"/>
        <v>0</v>
      </c>
      <c r="N39">
        <f t="shared" si="13"/>
        <v>0</v>
      </c>
      <c r="O39">
        <f t="shared" si="13"/>
        <v>15</v>
      </c>
      <c r="P39">
        <f t="shared" si="13"/>
        <v>0</v>
      </c>
      <c r="Q39">
        <f t="shared" si="13"/>
        <v>0</v>
      </c>
      <c r="R39">
        <f t="shared" si="13"/>
        <v>15</v>
      </c>
      <c r="S39">
        <f t="shared" si="13"/>
        <v>15</v>
      </c>
      <c r="T39">
        <f t="shared" si="13"/>
        <v>0</v>
      </c>
      <c r="U39">
        <f t="shared" si="13"/>
        <v>15</v>
      </c>
      <c r="V39">
        <f t="shared" si="13"/>
        <v>0</v>
      </c>
      <c r="W39">
        <f t="shared" si="13"/>
        <v>30</v>
      </c>
      <c r="X39">
        <f t="shared" si="13"/>
        <v>0</v>
      </c>
      <c r="Y39">
        <f t="shared" si="13"/>
        <v>60</v>
      </c>
      <c r="Z39">
        <f t="shared" si="13"/>
        <v>0</v>
      </c>
      <c r="AA39">
        <f t="shared" si="13"/>
        <v>0</v>
      </c>
      <c r="AB39">
        <f t="shared" si="13"/>
        <v>0</v>
      </c>
      <c r="AC39">
        <f t="shared" si="13"/>
        <v>0</v>
      </c>
      <c r="AD39">
        <f t="shared" si="13"/>
        <v>0</v>
      </c>
      <c r="AE39">
        <f t="shared" si="13"/>
        <v>60</v>
      </c>
      <c r="AF39">
        <f t="shared" si="13"/>
        <v>0</v>
      </c>
      <c r="AG39">
        <f t="shared" si="13"/>
        <v>0</v>
      </c>
      <c r="AH39">
        <f t="shared" si="13"/>
        <v>0</v>
      </c>
      <c r="AI39">
        <f t="shared" si="13"/>
        <v>0</v>
      </c>
      <c r="AJ39">
        <f t="shared" si="13"/>
        <v>15</v>
      </c>
      <c r="AK39">
        <f t="shared" si="13"/>
        <v>15</v>
      </c>
    </row>
    <row r="40" spans="1:37" hidden="1" x14ac:dyDescent="0.2">
      <c r="A40">
        <v>16</v>
      </c>
      <c r="B40">
        <f t="shared" ref="B40:AK40" si="14">(B19-B18)*$A40</f>
        <v>0</v>
      </c>
      <c r="C40">
        <f t="shared" si="14"/>
        <v>0</v>
      </c>
      <c r="D40">
        <f t="shared" si="14"/>
        <v>0</v>
      </c>
      <c r="E40">
        <f t="shared" si="14"/>
        <v>0</v>
      </c>
      <c r="F40">
        <f t="shared" si="14"/>
        <v>0</v>
      </c>
      <c r="G40">
        <f t="shared" si="14"/>
        <v>0</v>
      </c>
      <c r="H40">
        <f t="shared" si="14"/>
        <v>0</v>
      </c>
      <c r="I40">
        <f t="shared" si="14"/>
        <v>0</v>
      </c>
      <c r="J40">
        <f t="shared" si="14"/>
        <v>0</v>
      </c>
      <c r="K40">
        <f t="shared" si="14"/>
        <v>0</v>
      </c>
      <c r="L40">
        <f t="shared" si="14"/>
        <v>0</v>
      </c>
      <c r="M40">
        <f t="shared" si="14"/>
        <v>0</v>
      </c>
      <c r="N40">
        <f t="shared" si="14"/>
        <v>0</v>
      </c>
      <c r="O40">
        <f t="shared" si="14"/>
        <v>0</v>
      </c>
      <c r="P40">
        <f t="shared" si="14"/>
        <v>0</v>
      </c>
      <c r="Q40">
        <f t="shared" si="14"/>
        <v>0</v>
      </c>
      <c r="R40">
        <f t="shared" si="14"/>
        <v>0</v>
      </c>
      <c r="S40">
        <f t="shared" si="14"/>
        <v>0</v>
      </c>
      <c r="T40">
        <f t="shared" si="14"/>
        <v>0</v>
      </c>
      <c r="U40">
        <f t="shared" si="14"/>
        <v>0</v>
      </c>
      <c r="V40">
        <f t="shared" si="14"/>
        <v>0</v>
      </c>
      <c r="W40">
        <f t="shared" si="14"/>
        <v>0</v>
      </c>
      <c r="X40">
        <f t="shared" si="14"/>
        <v>16</v>
      </c>
      <c r="Y40">
        <f t="shared" si="14"/>
        <v>0</v>
      </c>
      <c r="Z40">
        <f t="shared" si="14"/>
        <v>0</v>
      </c>
      <c r="AA40">
        <f t="shared" si="14"/>
        <v>0</v>
      </c>
      <c r="AB40">
        <f t="shared" si="14"/>
        <v>0</v>
      </c>
      <c r="AC40">
        <f t="shared" si="14"/>
        <v>0</v>
      </c>
      <c r="AD40">
        <f t="shared" si="14"/>
        <v>0</v>
      </c>
      <c r="AE40">
        <f t="shared" si="14"/>
        <v>0</v>
      </c>
      <c r="AF40">
        <f t="shared" si="14"/>
        <v>0</v>
      </c>
      <c r="AG40">
        <f t="shared" si="14"/>
        <v>0</v>
      </c>
      <c r="AH40">
        <f t="shared" si="14"/>
        <v>0</v>
      </c>
      <c r="AI40">
        <f t="shared" si="14"/>
        <v>0</v>
      </c>
      <c r="AJ40">
        <f t="shared" si="14"/>
        <v>0</v>
      </c>
      <c r="AK40">
        <f t="shared" si="14"/>
        <v>0</v>
      </c>
    </row>
    <row r="41" spans="1:37" hidden="1" x14ac:dyDescent="0.2">
      <c r="A41">
        <v>17</v>
      </c>
      <c r="B41">
        <f t="shared" ref="B41:AK41" si="15">(B20-B19)*$A41</f>
        <v>0</v>
      </c>
      <c r="C41">
        <f t="shared" si="15"/>
        <v>17</v>
      </c>
      <c r="D41">
        <f t="shared" si="15"/>
        <v>0</v>
      </c>
      <c r="E41">
        <f t="shared" si="15"/>
        <v>0</v>
      </c>
      <c r="F41">
        <f t="shared" si="15"/>
        <v>0</v>
      </c>
      <c r="G41">
        <f t="shared" si="15"/>
        <v>0</v>
      </c>
      <c r="H41">
        <f t="shared" si="15"/>
        <v>0</v>
      </c>
      <c r="I41">
        <f t="shared" si="15"/>
        <v>0</v>
      </c>
      <c r="J41">
        <f t="shared" si="15"/>
        <v>0</v>
      </c>
      <c r="K41">
        <f t="shared" si="15"/>
        <v>0</v>
      </c>
      <c r="L41">
        <f t="shared" si="15"/>
        <v>17</v>
      </c>
      <c r="M41">
        <f t="shared" si="15"/>
        <v>0</v>
      </c>
      <c r="N41">
        <f t="shared" si="15"/>
        <v>0</v>
      </c>
      <c r="O41">
        <f t="shared" si="15"/>
        <v>0</v>
      </c>
      <c r="P41">
        <f t="shared" si="15"/>
        <v>0</v>
      </c>
      <c r="Q41">
        <f t="shared" si="15"/>
        <v>0</v>
      </c>
      <c r="R41">
        <f t="shared" si="15"/>
        <v>0</v>
      </c>
      <c r="S41">
        <f t="shared" si="15"/>
        <v>0</v>
      </c>
      <c r="T41">
        <f t="shared" si="15"/>
        <v>0</v>
      </c>
      <c r="U41">
        <f t="shared" si="15"/>
        <v>0</v>
      </c>
      <c r="V41">
        <f t="shared" si="15"/>
        <v>0</v>
      </c>
      <c r="W41">
        <f t="shared" si="15"/>
        <v>0</v>
      </c>
      <c r="X41">
        <f t="shared" si="15"/>
        <v>0</v>
      </c>
      <c r="Y41">
        <f t="shared" si="15"/>
        <v>0</v>
      </c>
      <c r="Z41">
        <f t="shared" si="15"/>
        <v>0</v>
      </c>
      <c r="AA41">
        <f t="shared" si="15"/>
        <v>0</v>
      </c>
      <c r="AB41">
        <f t="shared" si="15"/>
        <v>0</v>
      </c>
      <c r="AC41">
        <f t="shared" si="15"/>
        <v>17</v>
      </c>
      <c r="AD41">
        <f t="shared" si="15"/>
        <v>0</v>
      </c>
      <c r="AE41">
        <f t="shared" si="15"/>
        <v>0</v>
      </c>
      <c r="AF41">
        <f t="shared" si="15"/>
        <v>0</v>
      </c>
      <c r="AG41">
        <f t="shared" si="15"/>
        <v>0</v>
      </c>
      <c r="AH41">
        <f t="shared" si="15"/>
        <v>0</v>
      </c>
      <c r="AI41">
        <f t="shared" si="15"/>
        <v>0</v>
      </c>
      <c r="AJ41">
        <f t="shared" si="15"/>
        <v>0</v>
      </c>
      <c r="AK41">
        <f t="shared" si="15"/>
        <v>0</v>
      </c>
    </row>
    <row r="42" spans="1:37" hidden="1" x14ac:dyDescent="0.2">
      <c r="A42">
        <v>18</v>
      </c>
      <c r="B42">
        <f t="shared" ref="B42:AK42" si="16">(B21-B20)*$A42</f>
        <v>0</v>
      </c>
      <c r="C42">
        <f t="shared" si="16"/>
        <v>0</v>
      </c>
      <c r="D42">
        <f t="shared" si="16"/>
        <v>0</v>
      </c>
      <c r="E42">
        <f t="shared" si="16"/>
        <v>0</v>
      </c>
      <c r="F42">
        <f t="shared" si="16"/>
        <v>18</v>
      </c>
      <c r="G42">
        <f t="shared" si="16"/>
        <v>0</v>
      </c>
      <c r="H42">
        <f t="shared" si="16"/>
        <v>0</v>
      </c>
      <c r="I42">
        <f t="shared" si="16"/>
        <v>0</v>
      </c>
      <c r="J42">
        <f t="shared" si="16"/>
        <v>0</v>
      </c>
      <c r="K42">
        <f t="shared" si="16"/>
        <v>0</v>
      </c>
      <c r="L42">
        <f t="shared" si="16"/>
        <v>0</v>
      </c>
      <c r="M42">
        <f t="shared" si="16"/>
        <v>0</v>
      </c>
      <c r="N42">
        <f t="shared" si="16"/>
        <v>0</v>
      </c>
      <c r="O42">
        <f t="shared" si="16"/>
        <v>0</v>
      </c>
      <c r="P42">
        <f t="shared" si="16"/>
        <v>0</v>
      </c>
      <c r="Q42">
        <f t="shared" si="16"/>
        <v>18</v>
      </c>
      <c r="R42">
        <f t="shared" si="16"/>
        <v>0</v>
      </c>
      <c r="S42">
        <f t="shared" si="16"/>
        <v>0</v>
      </c>
      <c r="T42">
        <f t="shared" si="16"/>
        <v>0</v>
      </c>
      <c r="U42">
        <f t="shared" si="16"/>
        <v>0</v>
      </c>
      <c r="V42">
        <f t="shared" si="16"/>
        <v>0</v>
      </c>
      <c r="W42">
        <f t="shared" si="16"/>
        <v>0</v>
      </c>
      <c r="X42">
        <f t="shared" si="16"/>
        <v>0</v>
      </c>
      <c r="Y42">
        <f t="shared" si="16"/>
        <v>0</v>
      </c>
      <c r="Z42">
        <f t="shared" si="16"/>
        <v>18</v>
      </c>
      <c r="AA42">
        <f t="shared" si="16"/>
        <v>0</v>
      </c>
      <c r="AB42">
        <f t="shared" si="16"/>
        <v>0</v>
      </c>
      <c r="AC42">
        <f t="shared" si="16"/>
        <v>0</v>
      </c>
      <c r="AD42">
        <f t="shared" si="16"/>
        <v>18</v>
      </c>
      <c r="AE42">
        <f t="shared" si="16"/>
        <v>0</v>
      </c>
      <c r="AF42">
        <f t="shared" si="16"/>
        <v>0</v>
      </c>
      <c r="AG42">
        <f t="shared" si="16"/>
        <v>0</v>
      </c>
      <c r="AH42">
        <f t="shared" si="16"/>
        <v>0</v>
      </c>
      <c r="AI42">
        <f t="shared" si="16"/>
        <v>0</v>
      </c>
      <c r="AJ42">
        <f t="shared" si="16"/>
        <v>0</v>
      </c>
      <c r="AK42">
        <f t="shared" si="16"/>
        <v>0</v>
      </c>
    </row>
    <row r="44" spans="1:37" x14ac:dyDescent="0.2">
      <c r="A44" s="4" t="s">
        <v>14</v>
      </c>
      <c r="B44" s="4" t="str">
        <f t="shared" ref="B44:AH44" si="17">B24</f>
        <v>D1</v>
      </c>
      <c r="C44" s="4" t="str">
        <f t="shared" si="17"/>
        <v>D1</v>
      </c>
      <c r="D44" s="4" t="str">
        <f t="shared" si="17"/>
        <v>D1</v>
      </c>
      <c r="E44" s="4" t="str">
        <f t="shared" si="17"/>
        <v>D2</v>
      </c>
      <c r="F44" s="4" t="str">
        <f t="shared" si="17"/>
        <v>D2</v>
      </c>
      <c r="G44" s="4" t="str">
        <f t="shared" si="17"/>
        <v>D2</v>
      </c>
      <c r="H44" s="4" t="str">
        <f t="shared" si="17"/>
        <v>D3</v>
      </c>
      <c r="I44" s="4" t="str">
        <f t="shared" si="17"/>
        <v>D3</v>
      </c>
      <c r="J44" s="4" t="str">
        <f t="shared" si="17"/>
        <v>D3</v>
      </c>
      <c r="K44" s="4" t="str">
        <f t="shared" si="17"/>
        <v>D4</v>
      </c>
      <c r="L44" s="4" t="str">
        <f t="shared" si="17"/>
        <v>D4</v>
      </c>
      <c r="M44" s="4" t="str">
        <f t="shared" si="17"/>
        <v>D4</v>
      </c>
      <c r="N44" s="4" t="str">
        <f t="shared" si="17"/>
        <v>D5</v>
      </c>
      <c r="O44" s="4" t="str">
        <f t="shared" si="17"/>
        <v>D5</v>
      </c>
      <c r="P44" s="4" t="str">
        <f t="shared" si="17"/>
        <v>D5</v>
      </c>
      <c r="Q44" s="4" t="str">
        <f t="shared" si="17"/>
        <v>D6</v>
      </c>
      <c r="R44" s="4" t="str">
        <f t="shared" si="17"/>
        <v>D6</v>
      </c>
      <c r="S44" s="4" t="str">
        <f t="shared" si="17"/>
        <v>D6</v>
      </c>
      <c r="T44" s="4" t="str">
        <f t="shared" si="17"/>
        <v>D7</v>
      </c>
      <c r="U44" s="4" t="str">
        <f t="shared" si="17"/>
        <v>D7</v>
      </c>
      <c r="V44" s="4" t="str">
        <f t="shared" si="17"/>
        <v>D7</v>
      </c>
      <c r="W44" s="4" t="str">
        <f t="shared" si="17"/>
        <v>D8</v>
      </c>
      <c r="X44" s="4" t="str">
        <f t="shared" si="17"/>
        <v>D8</v>
      </c>
      <c r="Y44" s="4" t="str">
        <f t="shared" si="17"/>
        <v>D8</v>
      </c>
      <c r="Z44" s="4" t="str">
        <f t="shared" si="17"/>
        <v>D12</v>
      </c>
      <c r="AA44" s="4" t="str">
        <f t="shared" si="17"/>
        <v>D12</v>
      </c>
      <c r="AB44" s="4" t="str">
        <f t="shared" si="17"/>
        <v>D12</v>
      </c>
      <c r="AC44" s="4" t="str">
        <f t="shared" si="17"/>
        <v>Abamine</v>
      </c>
      <c r="AD44" s="4" t="str">
        <f t="shared" si="17"/>
        <v>Abamine</v>
      </c>
      <c r="AE44" s="4" t="str">
        <f t="shared" si="17"/>
        <v>Abamine</v>
      </c>
      <c r="AF44" s="4" t="str">
        <f t="shared" si="17"/>
        <v>Norflurazon</v>
      </c>
      <c r="AG44" s="4" t="str">
        <f t="shared" si="17"/>
        <v>Norflurazon</v>
      </c>
      <c r="AH44" s="4" t="str">
        <f t="shared" si="17"/>
        <v>Norflurazon</v>
      </c>
      <c r="AI44" s="4" t="s">
        <v>27</v>
      </c>
      <c r="AJ44" s="4" t="s">
        <v>27</v>
      </c>
      <c r="AK44" s="4" t="s">
        <v>27</v>
      </c>
    </row>
    <row r="45" spans="1:37" x14ac:dyDescent="0.2">
      <c r="A45" s="4" t="s">
        <v>16</v>
      </c>
      <c r="B45" s="2">
        <f t="shared" ref="B45:Z45" si="18">SUM(B26:B42)/B21</f>
        <v>7.75</v>
      </c>
      <c r="C45" s="2">
        <f t="shared" si="18"/>
        <v>7.7857142857142856</v>
      </c>
      <c r="D45" s="2">
        <f t="shared" si="18"/>
        <v>8.8666666666666671</v>
      </c>
      <c r="E45" s="2">
        <f t="shared" si="18"/>
        <v>7.5714285714285712</v>
      </c>
      <c r="F45" s="2">
        <f t="shared" si="18"/>
        <v>8.3888888888888893</v>
      </c>
      <c r="G45" s="2">
        <f t="shared" si="18"/>
        <v>10.368421052631579</v>
      </c>
      <c r="H45" s="2">
        <f t="shared" si="18"/>
        <v>9.0500000000000007</v>
      </c>
      <c r="I45" s="2">
        <f t="shared" si="18"/>
        <v>9.6363636363636367</v>
      </c>
      <c r="J45" s="2">
        <f t="shared" si="18"/>
        <v>10.4</v>
      </c>
      <c r="K45" s="2">
        <f t="shared" si="18"/>
        <v>5.8</v>
      </c>
      <c r="L45" s="2">
        <f t="shared" si="18"/>
        <v>7.15</v>
      </c>
      <c r="M45" s="2">
        <f t="shared" si="18"/>
        <v>7.1052631578947372</v>
      </c>
      <c r="N45" s="2">
        <f t="shared" si="18"/>
        <v>7.875</v>
      </c>
      <c r="O45" s="2">
        <f t="shared" si="18"/>
        <v>8.9375</v>
      </c>
      <c r="P45" s="2">
        <f t="shared" si="18"/>
        <v>7.2222222222222223</v>
      </c>
      <c r="Q45" s="2">
        <f t="shared" si="18"/>
        <v>9.1999999999999993</v>
      </c>
      <c r="R45" s="2">
        <f t="shared" si="18"/>
        <v>10</v>
      </c>
      <c r="S45" s="2">
        <f t="shared" si="18"/>
        <v>9</v>
      </c>
      <c r="T45" s="2">
        <f t="shared" si="18"/>
        <v>7.5652173913043477</v>
      </c>
      <c r="U45" s="2">
        <f t="shared" si="18"/>
        <v>7.1818181818181817</v>
      </c>
      <c r="V45" s="2">
        <f t="shared" si="18"/>
        <v>7.0454545454545459</v>
      </c>
      <c r="W45" s="2">
        <f t="shared" si="18"/>
        <v>9.8888888888888893</v>
      </c>
      <c r="X45" s="2">
        <f t="shared" si="18"/>
        <v>11.75</v>
      </c>
      <c r="Y45" s="2">
        <f t="shared" si="18"/>
        <v>12.5</v>
      </c>
      <c r="Z45" s="2">
        <f t="shared" si="18"/>
        <v>10.857142857142858</v>
      </c>
      <c r="AA45" s="2"/>
      <c r="AB45" s="2">
        <f t="shared" ref="AB45:AK45" si="19">SUM(AB26:AB42)/AB21</f>
        <v>10.5</v>
      </c>
      <c r="AC45" s="2">
        <f t="shared" si="19"/>
        <v>11.307692307692308</v>
      </c>
      <c r="AD45" s="2">
        <f t="shared" si="19"/>
        <v>11.615384615384615</v>
      </c>
      <c r="AE45" s="2">
        <f t="shared" si="19"/>
        <v>12.666666666666666</v>
      </c>
      <c r="AF45" s="2">
        <f t="shared" si="19"/>
        <v>2.84</v>
      </c>
      <c r="AG45" s="2">
        <f t="shared" si="19"/>
        <v>2.5652173913043477</v>
      </c>
      <c r="AH45" s="2">
        <f t="shared" si="19"/>
        <v>2.68</v>
      </c>
      <c r="AI45" s="2">
        <f t="shared" si="19"/>
        <v>9.4761904761904763</v>
      </c>
      <c r="AJ45" s="2">
        <f t="shared" si="19"/>
        <v>8.1904761904761898</v>
      </c>
      <c r="AK45" s="2">
        <f t="shared" si="19"/>
        <v>8.9523809523809526</v>
      </c>
    </row>
    <row r="46" spans="1:37" x14ac:dyDescent="0.2">
      <c r="A46" s="4" t="s">
        <v>17</v>
      </c>
      <c r="B46" s="2">
        <f t="shared" ref="B46:Z46" si="20">(B21/B3)*100</f>
        <v>80</v>
      </c>
      <c r="C46" s="2">
        <f t="shared" si="20"/>
        <v>56.000000000000007</v>
      </c>
      <c r="D46" s="2">
        <f t="shared" si="20"/>
        <v>60</v>
      </c>
      <c r="E46" s="2">
        <f t="shared" si="20"/>
        <v>84</v>
      </c>
      <c r="F46" s="2">
        <f t="shared" si="20"/>
        <v>72</v>
      </c>
      <c r="G46" s="2">
        <f t="shared" si="20"/>
        <v>76</v>
      </c>
      <c r="H46" s="2">
        <f t="shared" si="20"/>
        <v>80</v>
      </c>
      <c r="I46" s="2">
        <f t="shared" si="20"/>
        <v>44</v>
      </c>
      <c r="J46" s="2">
        <f t="shared" si="20"/>
        <v>60</v>
      </c>
      <c r="K46" s="2">
        <f t="shared" si="20"/>
        <v>80</v>
      </c>
      <c r="L46" s="2">
        <f t="shared" si="20"/>
        <v>80</v>
      </c>
      <c r="M46" s="2">
        <f t="shared" si="20"/>
        <v>76</v>
      </c>
      <c r="N46" s="2">
        <f t="shared" si="20"/>
        <v>32</v>
      </c>
      <c r="O46" s="2">
        <f t="shared" si="20"/>
        <v>64</v>
      </c>
      <c r="P46" s="2">
        <f t="shared" si="20"/>
        <v>72</v>
      </c>
      <c r="Q46" s="2">
        <f t="shared" si="20"/>
        <v>60</v>
      </c>
      <c r="R46" s="2">
        <f t="shared" si="20"/>
        <v>40</v>
      </c>
      <c r="S46" s="2">
        <f t="shared" si="20"/>
        <v>68</v>
      </c>
      <c r="T46" s="2">
        <f t="shared" si="20"/>
        <v>92</v>
      </c>
      <c r="U46" s="2">
        <f t="shared" si="20"/>
        <v>88</v>
      </c>
      <c r="V46" s="2">
        <f t="shared" si="20"/>
        <v>88</v>
      </c>
      <c r="W46" s="2">
        <f t="shared" si="20"/>
        <v>36</v>
      </c>
      <c r="X46" s="2">
        <f t="shared" si="20"/>
        <v>32</v>
      </c>
      <c r="Y46" s="2">
        <f t="shared" si="20"/>
        <v>40</v>
      </c>
      <c r="Z46" s="2">
        <f t="shared" si="20"/>
        <v>28.000000000000004</v>
      </c>
      <c r="AA46" s="2"/>
      <c r="AB46" s="2">
        <f t="shared" ref="AB46:AK46" si="21">(AB21/AB3)*100</f>
        <v>16</v>
      </c>
      <c r="AC46" s="2">
        <f t="shared" si="21"/>
        <v>52</v>
      </c>
      <c r="AD46" s="2">
        <f t="shared" si="21"/>
        <v>52</v>
      </c>
      <c r="AE46" s="2">
        <f t="shared" si="21"/>
        <v>48</v>
      </c>
      <c r="AF46" s="2">
        <f t="shared" si="21"/>
        <v>100</v>
      </c>
      <c r="AG46" s="2">
        <f t="shared" si="21"/>
        <v>92</v>
      </c>
      <c r="AH46" s="2">
        <f t="shared" si="21"/>
        <v>100</v>
      </c>
      <c r="AI46" s="2">
        <f t="shared" si="21"/>
        <v>84</v>
      </c>
      <c r="AJ46" s="2">
        <f t="shared" si="21"/>
        <v>84</v>
      </c>
      <c r="AK46" s="2">
        <f t="shared" si="21"/>
        <v>84</v>
      </c>
    </row>
    <row r="47" spans="1:37" s="4" customFormat="1" x14ac:dyDescent="0.2">
      <c r="A47" s="4" t="s">
        <v>14</v>
      </c>
      <c r="B47" s="4" t="str">
        <f>B24</f>
        <v>D1</v>
      </c>
      <c r="E47" s="4" t="str">
        <f>E24</f>
        <v>D2</v>
      </c>
      <c r="H47" s="4" t="str">
        <f>H24</f>
        <v>D3</v>
      </c>
      <c r="K47" s="4" t="str">
        <f>K24</f>
        <v>D4</v>
      </c>
      <c r="N47" s="4" t="str">
        <f>N24</f>
        <v>D5</v>
      </c>
      <c r="Q47" s="4" t="str">
        <f>Q24</f>
        <v>D6</v>
      </c>
      <c r="T47" s="4" t="str">
        <f>T24</f>
        <v>D7</v>
      </c>
      <c r="W47" s="4" t="str">
        <f>W24</f>
        <v>D8</v>
      </c>
      <c r="Z47" s="4" t="str">
        <f>Z24</f>
        <v>D12</v>
      </c>
      <c r="AC47" s="4" t="str">
        <f>AC24</f>
        <v>Abamine</v>
      </c>
      <c r="AF47" s="4" t="str">
        <f>AF24</f>
        <v>Norflurazon</v>
      </c>
      <c r="AI47" s="4" t="s">
        <v>27</v>
      </c>
    </row>
    <row r="48" spans="1:37" x14ac:dyDescent="0.2">
      <c r="A48" s="4" t="s">
        <v>8</v>
      </c>
      <c r="B48" s="2">
        <f>AVERAGE(B45:D45)</f>
        <v>8.1341269841269845</v>
      </c>
      <c r="C48" s="2"/>
      <c r="D48" s="2"/>
      <c r="E48" s="2">
        <f t="shared" ref="E48:E49" si="22">AVERAGE(E45:G45)</f>
        <v>8.7762461709830131</v>
      </c>
      <c r="F48" s="2"/>
      <c r="G48" s="2"/>
      <c r="H48" s="2">
        <f t="shared" ref="H48:H49" si="23">AVERAGE(H45:J45)</f>
        <v>9.6954545454545453</v>
      </c>
      <c r="I48" s="2"/>
      <c r="J48" s="2"/>
      <c r="K48" s="2">
        <f t="shared" ref="K48:K49" si="24">AVERAGE(K45:M45)</f>
        <v>6.6850877192982452</v>
      </c>
      <c r="L48" s="2"/>
      <c r="M48" s="2"/>
      <c r="N48" s="2">
        <f t="shared" ref="N48:N49" si="25">AVERAGE(N45:P45)</f>
        <v>8.0115740740740744</v>
      </c>
      <c r="O48" s="2"/>
      <c r="P48" s="2"/>
      <c r="Q48" s="2">
        <f t="shared" ref="Q48:Q49" si="26">AVERAGE(Q45:S45)</f>
        <v>9.4</v>
      </c>
      <c r="R48" s="2"/>
      <c r="S48" s="2"/>
      <c r="T48" s="2">
        <f t="shared" ref="T48:T49" si="27">AVERAGE(T45:V45)</f>
        <v>7.2641633728590245</v>
      </c>
      <c r="U48" s="2"/>
      <c r="V48" s="2"/>
      <c r="W48" s="2">
        <f t="shared" ref="W48:W49" si="28">AVERAGE(W45:Y45)</f>
        <v>11.379629629629628</v>
      </c>
      <c r="X48" s="2"/>
      <c r="Y48" s="2"/>
      <c r="Z48" s="2">
        <f t="shared" ref="Z48:Z49" si="29">AVERAGE(Z45:AB45)</f>
        <v>10.678571428571429</v>
      </c>
      <c r="AA48" s="2"/>
      <c r="AB48" s="2"/>
      <c r="AC48" s="2">
        <f t="shared" ref="AC48:AC49" si="30">AVERAGE(AC45:AE45)</f>
        <v>11.863247863247864</v>
      </c>
      <c r="AD48" s="2"/>
      <c r="AE48" s="2"/>
      <c r="AF48" s="2">
        <f t="shared" ref="AF48:AF49" si="31">AVERAGE(AF45:AH45)</f>
        <v>2.6950724637681156</v>
      </c>
      <c r="AG48" s="2"/>
      <c r="AH48" s="2"/>
      <c r="AI48" s="2">
        <f t="shared" ref="AI48:AI49" si="32">AVERAGE(AI45:AK45)</f>
        <v>8.8730158730158717</v>
      </c>
      <c r="AJ48" s="2"/>
      <c r="AK48" s="2"/>
    </row>
    <row r="49" spans="1:37" x14ac:dyDescent="0.2">
      <c r="A49" s="4" t="s">
        <v>18</v>
      </c>
      <c r="B49" s="2">
        <f>AVERAGE(B46:D46)</f>
        <v>65.333333333333329</v>
      </c>
      <c r="C49" s="2"/>
      <c r="D49" s="2"/>
      <c r="E49" s="2">
        <f t="shared" si="22"/>
        <v>77.333333333333329</v>
      </c>
      <c r="F49" s="2"/>
      <c r="G49" s="2"/>
      <c r="H49" s="2">
        <f t="shared" si="23"/>
        <v>61.333333333333336</v>
      </c>
      <c r="I49" s="2"/>
      <c r="J49" s="2"/>
      <c r="K49" s="2">
        <f t="shared" si="24"/>
        <v>78.666666666666671</v>
      </c>
      <c r="L49" s="2"/>
      <c r="M49" s="2"/>
      <c r="N49" s="2">
        <f t="shared" si="25"/>
        <v>56</v>
      </c>
      <c r="O49" s="2"/>
      <c r="P49" s="2"/>
      <c r="Q49" s="2">
        <f t="shared" si="26"/>
        <v>56</v>
      </c>
      <c r="R49" s="2"/>
      <c r="S49" s="2"/>
      <c r="T49" s="2">
        <f t="shared" si="27"/>
        <v>89.333333333333329</v>
      </c>
      <c r="U49" s="2"/>
      <c r="V49" s="2"/>
      <c r="W49" s="2">
        <f t="shared" si="28"/>
        <v>36</v>
      </c>
      <c r="X49" s="2"/>
      <c r="Y49" s="2"/>
      <c r="Z49" s="2">
        <f t="shared" si="29"/>
        <v>22</v>
      </c>
      <c r="AA49" s="2"/>
      <c r="AB49" s="2"/>
      <c r="AC49" s="2">
        <f t="shared" si="30"/>
        <v>50.666666666666664</v>
      </c>
      <c r="AD49" s="2"/>
      <c r="AE49" s="2"/>
      <c r="AF49" s="2">
        <f t="shared" si="31"/>
        <v>97.333333333333329</v>
      </c>
      <c r="AG49" s="2"/>
      <c r="AH49" s="2"/>
      <c r="AI49" s="2">
        <f t="shared" si="32"/>
        <v>84</v>
      </c>
      <c r="AJ49" s="2"/>
      <c r="AK49" s="2"/>
    </row>
    <row r="50" spans="1:37" x14ac:dyDescent="0.2">
      <c r="A50" s="4" t="s">
        <v>19</v>
      </c>
      <c r="B50" s="2">
        <f>(STDEV(B45:D45))/(SQRT(COUNT(B45:D45)))</f>
        <v>0.36641491391705344</v>
      </c>
      <c r="C50" s="2"/>
      <c r="D50" s="2"/>
      <c r="E50" s="2">
        <f t="shared" ref="E50:E51" si="33">(STDEV(E45:G45))/(SQRT(COUNT(E45:G45)))</f>
        <v>0.83032643841043341</v>
      </c>
      <c r="F50" s="2"/>
      <c r="G50" s="2"/>
      <c r="H50" s="2">
        <f t="shared" ref="H50:H51" si="34">(STDEV(H45:J45))/(SQRT(COUNT(H45:J45)))</f>
        <v>0.39082980168392667</v>
      </c>
      <c r="I50" s="2"/>
      <c r="J50" s="2"/>
      <c r="K50" s="2">
        <f t="shared" ref="K50:K51" si="35">(STDEV(K45:M45))/(SQRT(COUNT(K45:M45)))</f>
        <v>0.44273225520616699</v>
      </c>
      <c r="L50" s="2"/>
      <c r="M50" s="2"/>
      <c r="N50" s="2">
        <f t="shared" ref="N50:N51" si="36">(STDEV(N45:P45))/(SQRT(COUNT(N45:P45)))</f>
        <v>0.49984458318443376</v>
      </c>
      <c r="O50" s="2"/>
      <c r="P50" s="2"/>
      <c r="Q50" s="2">
        <f t="shared" ref="Q50:Q51" si="37">(STDEV(Q45:S45))/(SQRT(COUNT(Q45:S45)))</f>
        <v>0.30550504633038944</v>
      </c>
      <c r="R50" s="2"/>
      <c r="S50" s="2"/>
      <c r="T50" s="2">
        <f t="shared" ref="T50:T51" si="38">(STDEV(T45:V45))/(SQRT(COUNT(T45:V45)))</f>
        <v>0.15558909756913769</v>
      </c>
      <c r="U50" s="2"/>
      <c r="V50" s="2"/>
      <c r="W50" s="2">
        <f t="shared" ref="W50:W51" si="39">(STDEV(W45:Y45))/(SQRT(COUNT(W45:Y45)))</f>
        <v>0.7761778076098691</v>
      </c>
      <c r="X50" s="2"/>
      <c r="Y50" s="2"/>
      <c r="Z50" s="2">
        <f t="shared" ref="Z50:Z51" si="40">(STDEV(Z45:AB45))/(SQRT(COUNT(Z45:AB45)))</f>
        <v>0.1785714285714288</v>
      </c>
      <c r="AA50" s="2"/>
      <c r="AB50" s="2"/>
      <c r="AC50" s="2">
        <f t="shared" ref="AC50:AC51" si="41">(STDEV(AC45:AE45))/(SQRT(COUNT(AC45:AE45)))</f>
        <v>0.41141218962593956</v>
      </c>
      <c r="AD50" s="2"/>
      <c r="AE50" s="2"/>
      <c r="AF50" s="2">
        <f t="shared" ref="AF50:AF51" si="42">(STDEV(AF45:AH45))/(SQRT(COUNT(AF45:AH45)))</f>
        <v>7.9680099739369986E-2</v>
      </c>
      <c r="AG50" s="2"/>
      <c r="AH50" s="2"/>
      <c r="AI50" s="2">
        <f t="shared" ref="AI50:AI51" si="43">(STDEV(AI45:AK45))/(SQRT(COUNT(AI45:AK45)))</f>
        <v>0.37326907988269381</v>
      </c>
      <c r="AJ50" s="2"/>
      <c r="AK50" s="2"/>
    </row>
    <row r="51" spans="1:37" x14ac:dyDescent="0.2">
      <c r="A51" s="4" t="s">
        <v>20</v>
      </c>
      <c r="B51" s="2">
        <f>(STDEV(B46:D46))/(SQRT(COUNT(B46:D46)))</f>
        <v>7.4236858171066897</v>
      </c>
      <c r="C51" s="2"/>
      <c r="D51" s="2"/>
      <c r="E51" s="2">
        <f t="shared" si="33"/>
        <v>3.5276684147527879</v>
      </c>
      <c r="F51" s="2"/>
      <c r="G51" s="2"/>
      <c r="H51" s="2">
        <f t="shared" si="34"/>
        <v>10.413666234542202</v>
      </c>
      <c r="I51" s="2"/>
      <c r="J51" s="2"/>
      <c r="K51" s="2">
        <f t="shared" si="35"/>
        <v>1.3333333333333335</v>
      </c>
      <c r="L51" s="2"/>
      <c r="M51" s="2"/>
      <c r="N51" s="2">
        <f t="shared" si="36"/>
        <v>12.220201853215574</v>
      </c>
      <c r="O51" s="2"/>
      <c r="P51" s="2"/>
      <c r="Q51" s="2">
        <f t="shared" si="37"/>
        <v>8.3266639978645305</v>
      </c>
      <c r="R51" s="2"/>
      <c r="S51" s="2"/>
      <c r="T51" s="2">
        <f t="shared" si="38"/>
        <v>1.3333333333333335</v>
      </c>
      <c r="U51" s="2"/>
      <c r="V51" s="2"/>
      <c r="W51" s="2">
        <f t="shared" si="39"/>
        <v>2.3094010767585034</v>
      </c>
      <c r="X51" s="2"/>
      <c r="Y51" s="2"/>
      <c r="Z51" s="2">
        <f t="shared" si="40"/>
        <v>6.0000000000000089</v>
      </c>
      <c r="AA51" s="2"/>
      <c r="AB51" s="2"/>
      <c r="AC51" s="2">
        <f t="shared" si="41"/>
        <v>1.3333333333333333</v>
      </c>
      <c r="AD51" s="2"/>
      <c r="AE51" s="2"/>
      <c r="AF51" s="2">
        <f t="shared" si="42"/>
        <v>2.6666666666666665</v>
      </c>
      <c r="AG51" s="2"/>
      <c r="AH51" s="2"/>
      <c r="AI51" s="2">
        <f t="shared" si="43"/>
        <v>0</v>
      </c>
      <c r="AJ51" s="2"/>
      <c r="AK51" s="2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6"/>
  <sheetViews>
    <sheetView workbookViewId="0">
      <selection activeCell="P9" sqref="P9"/>
    </sheetView>
  </sheetViews>
  <sheetFormatPr defaultRowHeight="12.75" x14ac:dyDescent="0.2"/>
  <cols>
    <col min="7" max="7" width="13.28515625" bestFit="1" customWidth="1"/>
    <col min="8" max="8" width="12.5703125" bestFit="1" customWidth="1"/>
    <col min="9" max="9" width="14.28515625" bestFit="1" customWidth="1"/>
    <col min="10" max="10" width="13.7109375" bestFit="1" customWidth="1"/>
  </cols>
  <sheetData>
    <row r="1" spans="1:12" x14ac:dyDescent="0.2">
      <c r="A1" t="s">
        <v>14</v>
      </c>
      <c r="B1" t="s">
        <v>8</v>
      </c>
      <c r="C1" t="s">
        <v>19</v>
      </c>
      <c r="D1" t="s">
        <v>18</v>
      </c>
      <c r="E1" t="s">
        <v>20</v>
      </c>
      <c r="G1" t="s">
        <v>32</v>
      </c>
      <c r="H1" t="s">
        <v>24</v>
      </c>
      <c r="I1" t="s">
        <v>33</v>
      </c>
      <c r="J1" t="s">
        <v>24</v>
      </c>
      <c r="L1" s="5"/>
    </row>
    <row r="2" spans="1:12" x14ac:dyDescent="0.2">
      <c r="A2" t="s">
        <v>27</v>
      </c>
      <c r="B2" s="2">
        <v>8.8730158730158717</v>
      </c>
      <c r="C2" s="2">
        <v>0.37326907988269981</v>
      </c>
      <c r="D2" s="2">
        <v>84</v>
      </c>
      <c r="E2" s="2">
        <v>0</v>
      </c>
      <c r="G2">
        <f>B2-B$2</f>
        <v>0</v>
      </c>
      <c r="L2" s="5"/>
    </row>
    <row r="3" spans="1:12" x14ac:dyDescent="0.2">
      <c r="A3" t="s">
        <v>0</v>
      </c>
      <c r="B3" s="2">
        <v>8.1341269841269845</v>
      </c>
      <c r="C3" s="2">
        <v>0.36641491391705183</v>
      </c>
      <c r="D3" s="2">
        <v>65.333333333333329</v>
      </c>
      <c r="E3" s="2">
        <v>7.4236858171066897</v>
      </c>
      <c r="G3" s="7">
        <f>B3-B$2</f>
        <v>-0.73888888888888715</v>
      </c>
      <c r="H3" s="7">
        <v>1.2849999999999999</v>
      </c>
      <c r="I3" s="9">
        <f>D3-D$2</f>
        <v>-18.666666666666671</v>
      </c>
      <c r="J3" s="7">
        <v>17.440000000000001</v>
      </c>
    </row>
    <row r="4" spans="1:12" x14ac:dyDescent="0.2">
      <c r="A4" t="s">
        <v>1</v>
      </c>
      <c r="B4" s="2">
        <v>8.7762461709830131</v>
      </c>
      <c r="C4" s="2">
        <v>0.83032643841043341</v>
      </c>
      <c r="D4" s="2">
        <v>77.333333333333329</v>
      </c>
      <c r="E4" s="2">
        <v>3.5276684147528159</v>
      </c>
      <c r="G4" s="7">
        <f t="shared" ref="G4:G13" si="0">B4-B$2</f>
        <v>-9.6769702032858618E-2</v>
      </c>
      <c r="H4" s="7">
        <v>1.2849999999999999</v>
      </c>
      <c r="I4" s="7">
        <f t="shared" ref="I4:I13" si="1">D4-D$2</f>
        <v>-6.6666666666666714</v>
      </c>
      <c r="J4" s="7">
        <v>17.440000000000001</v>
      </c>
    </row>
    <row r="5" spans="1:12" x14ac:dyDescent="0.2">
      <c r="A5" t="s">
        <v>2</v>
      </c>
      <c r="B5" s="2">
        <v>9.6954545454545453</v>
      </c>
      <c r="C5" s="2">
        <v>0.39082980168393527</v>
      </c>
      <c r="D5" s="2">
        <v>61.333333333333336</v>
      </c>
      <c r="E5" s="2">
        <v>10.413666234542202</v>
      </c>
      <c r="G5" s="7">
        <f t="shared" si="0"/>
        <v>0.82243867243867363</v>
      </c>
      <c r="H5" s="7">
        <v>1.2849999999999999</v>
      </c>
      <c r="I5" s="9">
        <f t="shared" si="1"/>
        <v>-22.666666666666664</v>
      </c>
      <c r="J5" s="7">
        <v>17.440000000000001</v>
      </c>
    </row>
    <row r="6" spans="1:12" x14ac:dyDescent="0.2">
      <c r="A6" t="s">
        <v>3</v>
      </c>
      <c r="B6" s="2">
        <v>6.6850877192982452</v>
      </c>
      <c r="C6" s="2">
        <v>0.44273225520617376</v>
      </c>
      <c r="D6" s="2">
        <v>78.666666666666671</v>
      </c>
      <c r="E6" s="2">
        <v>1.3333333333334092</v>
      </c>
      <c r="G6" s="10">
        <f t="shared" si="0"/>
        <v>-2.1879281537176265</v>
      </c>
      <c r="H6" s="7">
        <v>1.2849999999999999</v>
      </c>
      <c r="I6" s="7">
        <f t="shared" si="1"/>
        <v>-5.3333333333333286</v>
      </c>
      <c r="J6" s="7">
        <v>17.440000000000001</v>
      </c>
    </row>
    <row r="7" spans="1:12" x14ac:dyDescent="0.2">
      <c r="A7" t="s">
        <v>4</v>
      </c>
      <c r="B7" s="2">
        <v>8.0115740740740744</v>
      </c>
      <c r="C7" s="2">
        <v>0.49984458318443814</v>
      </c>
      <c r="D7" s="2">
        <v>56</v>
      </c>
      <c r="E7" s="2">
        <v>12.220201853215574</v>
      </c>
      <c r="G7" s="7">
        <f t="shared" si="0"/>
        <v>-0.86144179894179729</v>
      </c>
      <c r="H7" s="7">
        <v>1.2849999999999999</v>
      </c>
      <c r="I7" s="9">
        <f t="shared" si="1"/>
        <v>-28</v>
      </c>
      <c r="J7" s="7">
        <v>17.440000000000001</v>
      </c>
    </row>
    <row r="8" spans="1:12" x14ac:dyDescent="0.2">
      <c r="A8" t="s">
        <v>5</v>
      </c>
      <c r="B8" s="2">
        <v>9.4</v>
      </c>
      <c r="C8" s="2">
        <v>0.30550504633038994</v>
      </c>
      <c r="D8" s="2">
        <v>56</v>
      </c>
      <c r="E8" s="2">
        <v>8.3266639978645305</v>
      </c>
      <c r="G8" s="7">
        <f t="shared" si="0"/>
        <v>0.52698412698412866</v>
      </c>
      <c r="H8" s="7">
        <v>1.2849999999999999</v>
      </c>
      <c r="I8" s="9">
        <f t="shared" si="1"/>
        <v>-28</v>
      </c>
      <c r="J8" s="7">
        <v>17.440000000000001</v>
      </c>
    </row>
    <row r="9" spans="1:12" x14ac:dyDescent="0.2">
      <c r="A9" t="s">
        <v>6</v>
      </c>
      <c r="B9" s="2">
        <v>7.2641633728590245</v>
      </c>
      <c r="C9" s="2">
        <v>0.15558909756913938</v>
      </c>
      <c r="D9" s="2">
        <v>89.333333333333329</v>
      </c>
      <c r="E9" s="2">
        <v>1.3333333333334092</v>
      </c>
      <c r="G9" s="10">
        <f t="shared" si="0"/>
        <v>-1.6088525001568472</v>
      </c>
      <c r="H9" s="7">
        <v>1.2849999999999999</v>
      </c>
      <c r="I9" s="7">
        <f t="shared" si="1"/>
        <v>5.3333333333333286</v>
      </c>
      <c r="J9" s="7">
        <v>17.440000000000001</v>
      </c>
    </row>
    <row r="10" spans="1:12" x14ac:dyDescent="0.2">
      <c r="A10" t="s">
        <v>10</v>
      </c>
      <c r="B10" s="2">
        <v>11.379629629629628</v>
      </c>
      <c r="C10" s="2">
        <v>0.77617780760988253</v>
      </c>
      <c r="D10" s="2">
        <v>36</v>
      </c>
      <c r="E10" s="2">
        <v>2.3094010767585034</v>
      </c>
      <c r="G10" s="9">
        <f t="shared" si="0"/>
        <v>2.5066137566137563</v>
      </c>
      <c r="H10" s="7">
        <v>1.2849999999999999</v>
      </c>
      <c r="I10" s="9">
        <f t="shared" si="1"/>
        <v>-48</v>
      </c>
      <c r="J10" s="7">
        <v>17.440000000000001</v>
      </c>
    </row>
    <row r="11" spans="1:12" x14ac:dyDescent="0.2">
      <c r="A11" t="s">
        <v>9</v>
      </c>
      <c r="B11" s="2">
        <v>10.678571428571429</v>
      </c>
      <c r="C11" s="2">
        <v>0.17857142857144803</v>
      </c>
      <c r="D11" s="2">
        <v>22</v>
      </c>
      <c r="E11" s="2">
        <v>6.0000000000000089</v>
      </c>
      <c r="G11" s="9">
        <f t="shared" si="0"/>
        <v>1.8055555555555571</v>
      </c>
      <c r="H11" s="7">
        <v>1.45</v>
      </c>
      <c r="I11" s="9">
        <f t="shared" si="1"/>
        <v>-62</v>
      </c>
      <c r="J11" s="7">
        <v>19.68</v>
      </c>
    </row>
    <row r="12" spans="1:12" x14ac:dyDescent="0.2">
      <c r="A12" t="s">
        <v>11</v>
      </c>
      <c r="B12" s="2">
        <v>11.863247863247864</v>
      </c>
      <c r="C12" s="2">
        <v>0.41141218962593568</v>
      </c>
      <c r="D12" s="2">
        <v>50.666666666666664</v>
      </c>
      <c r="E12" s="2">
        <v>1.3333333333333524</v>
      </c>
      <c r="G12" s="9">
        <f>B12-B$2</f>
        <v>2.990231990231992</v>
      </c>
      <c r="H12" s="7">
        <v>1.2849999999999999</v>
      </c>
      <c r="I12" s="9">
        <f>D12-D$2</f>
        <v>-33.333333333333336</v>
      </c>
      <c r="J12" s="7">
        <v>17.440000000000001</v>
      </c>
    </row>
    <row r="13" spans="1:12" x14ac:dyDescent="0.2">
      <c r="A13" t="s">
        <v>12</v>
      </c>
      <c r="B13" s="2">
        <v>2.6950724637681156</v>
      </c>
      <c r="C13" s="2">
        <v>7.9680099739370541E-2</v>
      </c>
      <c r="D13" s="2">
        <v>97.333333333333329</v>
      </c>
      <c r="E13" s="2">
        <v>2.6666666666667047</v>
      </c>
      <c r="G13" s="10">
        <f t="shared" si="0"/>
        <v>-6.1779434092477565</v>
      </c>
      <c r="H13" s="7">
        <v>1.2849999999999999</v>
      </c>
      <c r="I13" s="11">
        <f t="shared" si="1"/>
        <v>13.333333333333329</v>
      </c>
      <c r="J13" s="7">
        <v>17.440000000000001</v>
      </c>
    </row>
    <row r="15" spans="1:12" x14ac:dyDescent="0.2">
      <c r="G15" s="5" t="s">
        <v>25</v>
      </c>
      <c r="H15" s="5" t="s">
        <v>26</v>
      </c>
      <c r="I15" s="5" t="s">
        <v>25</v>
      </c>
      <c r="J15" s="5" t="s">
        <v>26</v>
      </c>
    </row>
    <row r="16" spans="1:12" x14ac:dyDescent="0.2">
      <c r="G16" s="5"/>
      <c r="H16" s="5"/>
      <c r="I16" s="5"/>
      <c r="J16" s="5"/>
    </row>
  </sheetData>
  <sortState ref="A18:E55">
    <sortCondition ref="A18"/>
  </sortState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workbookViewId="0">
      <selection activeCell="Q35" sqref="Q35"/>
    </sheetView>
  </sheetViews>
  <sheetFormatPr defaultRowHeight="12.75" x14ac:dyDescent="0.2"/>
  <cols>
    <col min="1" max="1" width="23.5703125" bestFit="1" customWidth="1"/>
    <col min="2" max="13" width="4.5703125" bestFit="1" customWidth="1"/>
  </cols>
  <sheetData>
    <row r="1" spans="1:13" x14ac:dyDescent="0.2">
      <c r="A1" s="4" t="s">
        <v>28</v>
      </c>
    </row>
    <row r="2" spans="1:13" x14ac:dyDescent="0.2">
      <c r="B2" t="s">
        <v>21</v>
      </c>
      <c r="C2" t="s">
        <v>21</v>
      </c>
      <c r="D2" t="s">
        <v>21</v>
      </c>
      <c r="E2" t="s">
        <v>22</v>
      </c>
      <c r="F2" t="s">
        <v>22</v>
      </c>
      <c r="G2" t="s">
        <v>22</v>
      </c>
      <c r="H2" t="s">
        <v>23</v>
      </c>
      <c r="I2" t="s">
        <v>23</v>
      </c>
      <c r="J2" t="s">
        <v>23</v>
      </c>
      <c r="K2" t="s">
        <v>27</v>
      </c>
      <c r="L2" t="s">
        <v>27</v>
      </c>
      <c r="M2" t="s">
        <v>27</v>
      </c>
    </row>
    <row r="3" spans="1:13" x14ac:dyDescent="0.2">
      <c r="A3" s="1" t="s">
        <v>7</v>
      </c>
      <c r="B3">
        <v>25</v>
      </c>
      <c r="C3">
        <v>25</v>
      </c>
      <c r="D3">
        <v>25</v>
      </c>
      <c r="E3">
        <v>25</v>
      </c>
      <c r="F3">
        <v>25</v>
      </c>
      <c r="G3">
        <v>25</v>
      </c>
      <c r="H3">
        <v>25</v>
      </c>
      <c r="I3">
        <v>25</v>
      </c>
      <c r="J3">
        <v>25</v>
      </c>
      <c r="K3">
        <v>25</v>
      </c>
      <c r="L3">
        <v>25</v>
      </c>
      <c r="M3">
        <v>25</v>
      </c>
    </row>
    <row r="4" spans="1:13" x14ac:dyDescent="0.2">
      <c r="A4" s="6">
        <v>0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</row>
    <row r="5" spans="1:13" x14ac:dyDescent="0.2">
      <c r="A5" s="6">
        <v>1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</row>
    <row r="6" spans="1:13" x14ac:dyDescent="0.2">
      <c r="A6" s="6">
        <v>2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</row>
    <row r="7" spans="1:13" x14ac:dyDescent="0.2">
      <c r="A7" s="6">
        <v>3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1</v>
      </c>
      <c r="L7">
        <v>1</v>
      </c>
      <c r="M7">
        <v>1</v>
      </c>
    </row>
    <row r="8" spans="1:13" x14ac:dyDescent="0.2">
      <c r="A8" s="6">
        <v>5</v>
      </c>
      <c r="B8">
        <v>0</v>
      </c>
      <c r="C8">
        <v>2</v>
      </c>
      <c r="D8">
        <v>2</v>
      </c>
      <c r="E8">
        <v>1</v>
      </c>
      <c r="F8">
        <v>1</v>
      </c>
      <c r="G8">
        <v>2</v>
      </c>
      <c r="H8">
        <v>2</v>
      </c>
      <c r="I8">
        <v>5</v>
      </c>
      <c r="J8">
        <v>1</v>
      </c>
      <c r="K8">
        <v>8</v>
      </c>
      <c r="L8">
        <v>7</v>
      </c>
      <c r="M8">
        <v>7</v>
      </c>
    </row>
    <row r="9" spans="1:13" x14ac:dyDescent="0.2">
      <c r="A9" s="6">
        <v>6</v>
      </c>
      <c r="B9">
        <v>0</v>
      </c>
      <c r="C9">
        <v>4</v>
      </c>
      <c r="D9">
        <v>2</v>
      </c>
      <c r="E9">
        <v>2</v>
      </c>
      <c r="F9">
        <v>5</v>
      </c>
      <c r="G9">
        <v>5</v>
      </c>
      <c r="H9">
        <v>3</v>
      </c>
      <c r="I9">
        <v>5</v>
      </c>
      <c r="J9">
        <v>2</v>
      </c>
      <c r="K9">
        <v>9</v>
      </c>
      <c r="L9">
        <v>10</v>
      </c>
      <c r="M9">
        <v>11</v>
      </c>
    </row>
    <row r="10" spans="1:13" x14ac:dyDescent="0.2">
      <c r="A10" s="6">
        <v>7</v>
      </c>
      <c r="B10">
        <v>2</v>
      </c>
      <c r="C10">
        <v>5</v>
      </c>
      <c r="D10">
        <v>5</v>
      </c>
      <c r="E10">
        <v>5</v>
      </c>
      <c r="F10">
        <v>7</v>
      </c>
      <c r="G10">
        <v>9</v>
      </c>
      <c r="H10">
        <v>3</v>
      </c>
      <c r="I10">
        <v>9</v>
      </c>
      <c r="J10">
        <v>2</v>
      </c>
      <c r="K10">
        <v>12</v>
      </c>
      <c r="L10">
        <v>15</v>
      </c>
      <c r="M10">
        <v>14</v>
      </c>
    </row>
    <row r="11" spans="1:13" x14ac:dyDescent="0.2">
      <c r="A11" s="6">
        <v>8</v>
      </c>
      <c r="B11">
        <v>4</v>
      </c>
      <c r="C11">
        <v>8</v>
      </c>
      <c r="D11">
        <v>5</v>
      </c>
      <c r="E11">
        <v>5</v>
      </c>
      <c r="F11">
        <v>8</v>
      </c>
      <c r="G11">
        <v>9</v>
      </c>
      <c r="H11">
        <v>5</v>
      </c>
      <c r="I11">
        <v>9</v>
      </c>
      <c r="J11">
        <v>4</v>
      </c>
      <c r="K11">
        <v>14</v>
      </c>
      <c r="L11">
        <v>17</v>
      </c>
      <c r="M11">
        <v>17</v>
      </c>
    </row>
    <row r="12" spans="1:13" x14ac:dyDescent="0.2">
      <c r="A12" s="6">
        <v>10</v>
      </c>
      <c r="B12">
        <v>11</v>
      </c>
      <c r="C12">
        <v>12</v>
      </c>
      <c r="D12">
        <v>9</v>
      </c>
      <c r="E12">
        <v>10</v>
      </c>
      <c r="F12">
        <v>15</v>
      </c>
      <c r="G12">
        <v>14</v>
      </c>
      <c r="H12">
        <v>7</v>
      </c>
      <c r="I12">
        <v>13</v>
      </c>
      <c r="J12">
        <v>7</v>
      </c>
      <c r="K12">
        <v>18</v>
      </c>
      <c r="L12">
        <v>21</v>
      </c>
      <c r="M12">
        <v>22</v>
      </c>
    </row>
    <row r="13" spans="1:13" x14ac:dyDescent="0.2">
      <c r="A13" s="6">
        <v>11</v>
      </c>
      <c r="B13">
        <v>13</v>
      </c>
      <c r="C13">
        <v>15</v>
      </c>
      <c r="D13">
        <v>10</v>
      </c>
      <c r="E13">
        <v>10</v>
      </c>
      <c r="F13">
        <v>16</v>
      </c>
      <c r="G13">
        <v>15</v>
      </c>
      <c r="H13">
        <v>9</v>
      </c>
      <c r="I13">
        <v>16</v>
      </c>
      <c r="J13">
        <v>9</v>
      </c>
      <c r="K13">
        <v>18</v>
      </c>
      <c r="L13">
        <v>21</v>
      </c>
      <c r="M13">
        <v>22</v>
      </c>
    </row>
    <row r="14" spans="1:13" x14ac:dyDescent="0.2">
      <c r="A14" s="6">
        <v>12</v>
      </c>
      <c r="B14">
        <v>13</v>
      </c>
      <c r="C14">
        <v>15</v>
      </c>
      <c r="D14">
        <v>10</v>
      </c>
      <c r="E14">
        <v>11</v>
      </c>
      <c r="F14">
        <v>17</v>
      </c>
      <c r="G14">
        <v>17</v>
      </c>
      <c r="H14">
        <v>10</v>
      </c>
      <c r="I14">
        <v>18</v>
      </c>
      <c r="J14">
        <v>10</v>
      </c>
      <c r="K14">
        <v>19</v>
      </c>
      <c r="L14">
        <v>21</v>
      </c>
      <c r="M14">
        <v>22</v>
      </c>
    </row>
    <row r="15" spans="1:13" x14ac:dyDescent="0.2">
      <c r="A15" s="6">
        <v>13</v>
      </c>
      <c r="B15">
        <v>14</v>
      </c>
      <c r="C15">
        <v>15</v>
      </c>
      <c r="D15">
        <v>10</v>
      </c>
      <c r="E15">
        <v>12</v>
      </c>
      <c r="F15">
        <v>17</v>
      </c>
      <c r="G15">
        <v>17</v>
      </c>
      <c r="H15">
        <v>10</v>
      </c>
      <c r="I15">
        <v>18</v>
      </c>
      <c r="J15">
        <v>11</v>
      </c>
      <c r="K15">
        <v>20</v>
      </c>
      <c r="L15">
        <v>21</v>
      </c>
      <c r="M15">
        <v>22</v>
      </c>
    </row>
    <row r="16" spans="1:13" x14ac:dyDescent="0.2">
      <c r="A16" s="6">
        <v>14</v>
      </c>
      <c r="B16">
        <v>14</v>
      </c>
      <c r="C16">
        <v>15</v>
      </c>
      <c r="D16">
        <v>10</v>
      </c>
      <c r="E16">
        <v>12</v>
      </c>
      <c r="F16">
        <v>17</v>
      </c>
      <c r="G16">
        <v>17</v>
      </c>
      <c r="H16">
        <v>10</v>
      </c>
      <c r="I16">
        <v>18</v>
      </c>
      <c r="J16">
        <v>11</v>
      </c>
      <c r="K16">
        <v>20</v>
      </c>
      <c r="L16">
        <v>21</v>
      </c>
      <c r="M16">
        <v>22</v>
      </c>
    </row>
    <row r="17" spans="1:13" x14ac:dyDescent="0.2">
      <c r="A17" s="6">
        <v>18</v>
      </c>
      <c r="B17">
        <v>17</v>
      </c>
      <c r="C17">
        <v>16</v>
      </c>
      <c r="D17">
        <v>12</v>
      </c>
      <c r="E17">
        <v>13</v>
      </c>
      <c r="F17">
        <v>18</v>
      </c>
      <c r="G17">
        <v>17</v>
      </c>
      <c r="H17">
        <v>18</v>
      </c>
      <c r="I17">
        <v>19</v>
      </c>
      <c r="J17">
        <v>13</v>
      </c>
      <c r="K17">
        <v>21</v>
      </c>
      <c r="L17">
        <v>23</v>
      </c>
      <c r="M17">
        <v>24</v>
      </c>
    </row>
    <row r="19" spans="1:13" x14ac:dyDescent="0.2">
      <c r="A19" s="4" t="s">
        <v>29</v>
      </c>
    </row>
    <row r="20" spans="1:13" hidden="1" x14ac:dyDescent="0.2">
      <c r="B20" t="s">
        <v>21</v>
      </c>
      <c r="C20" t="s">
        <v>21</v>
      </c>
      <c r="D20" t="s">
        <v>21</v>
      </c>
      <c r="E20" t="s">
        <v>22</v>
      </c>
      <c r="F20" t="s">
        <v>22</v>
      </c>
      <c r="G20" t="s">
        <v>22</v>
      </c>
      <c r="H20" t="s">
        <v>23</v>
      </c>
      <c r="I20" t="s">
        <v>23</v>
      </c>
      <c r="J20" t="s">
        <v>23</v>
      </c>
      <c r="K20" t="s">
        <v>27</v>
      </c>
      <c r="L20" t="s">
        <v>27</v>
      </c>
      <c r="M20" t="s">
        <v>27</v>
      </c>
    </row>
    <row r="21" spans="1:13" hidden="1" x14ac:dyDescent="0.2">
      <c r="A21" t="s">
        <v>7</v>
      </c>
    </row>
    <row r="22" spans="1:13" hidden="1" x14ac:dyDescent="0.2">
      <c r="A22" s="6">
        <v>1</v>
      </c>
      <c r="B22">
        <f t="shared" ref="B22:M22" si="0">(B5-B4)*$A22</f>
        <v>0</v>
      </c>
      <c r="C22">
        <f t="shared" si="0"/>
        <v>0</v>
      </c>
      <c r="D22">
        <f t="shared" si="0"/>
        <v>0</v>
      </c>
      <c r="E22">
        <f t="shared" si="0"/>
        <v>0</v>
      </c>
      <c r="F22">
        <f t="shared" si="0"/>
        <v>0</v>
      </c>
      <c r="G22">
        <f t="shared" si="0"/>
        <v>0</v>
      </c>
      <c r="H22">
        <f t="shared" si="0"/>
        <v>0</v>
      </c>
      <c r="I22">
        <f t="shared" si="0"/>
        <v>0</v>
      </c>
      <c r="J22">
        <f t="shared" si="0"/>
        <v>0</v>
      </c>
      <c r="K22">
        <f t="shared" si="0"/>
        <v>0</v>
      </c>
      <c r="L22">
        <f t="shared" si="0"/>
        <v>0</v>
      </c>
      <c r="M22">
        <f t="shared" si="0"/>
        <v>0</v>
      </c>
    </row>
    <row r="23" spans="1:13" hidden="1" x14ac:dyDescent="0.2">
      <c r="A23" s="6">
        <v>2</v>
      </c>
      <c r="B23">
        <f t="shared" ref="B23:M23" si="1">(B6-B5)*$A23</f>
        <v>0</v>
      </c>
      <c r="C23">
        <f t="shared" si="1"/>
        <v>0</v>
      </c>
      <c r="D23">
        <f t="shared" si="1"/>
        <v>0</v>
      </c>
      <c r="E23">
        <f t="shared" si="1"/>
        <v>0</v>
      </c>
      <c r="F23">
        <f t="shared" si="1"/>
        <v>0</v>
      </c>
      <c r="G23">
        <f t="shared" si="1"/>
        <v>0</v>
      </c>
      <c r="H23">
        <f t="shared" si="1"/>
        <v>0</v>
      </c>
      <c r="I23">
        <f t="shared" si="1"/>
        <v>0</v>
      </c>
      <c r="J23">
        <f t="shared" si="1"/>
        <v>0</v>
      </c>
      <c r="K23">
        <f t="shared" si="1"/>
        <v>0</v>
      </c>
      <c r="L23">
        <f t="shared" si="1"/>
        <v>0</v>
      </c>
      <c r="M23">
        <f t="shared" si="1"/>
        <v>0</v>
      </c>
    </row>
    <row r="24" spans="1:13" hidden="1" x14ac:dyDescent="0.2">
      <c r="A24" s="6">
        <v>3</v>
      </c>
      <c r="B24">
        <f t="shared" ref="B24:M24" si="2">(B7-B6)*$A24</f>
        <v>0</v>
      </c>
      <c r="C24">
        <f t="shared" si="2"/>
        <v>0</v>
      </c>
      <c r="D24">
        <f t="shared" si="2"/>
        <v>0</v>
      </c>
      <c r="E24">
        <f t="shared" si="2"/>
        <v>0</v>
      </c>
      <c r="F24">
        <f t="shared" si="2"/>
        <v>0</v>
      </c>
      <c r="G24">
        <f t="shared" si="2"/>
        <v>0</v>
      </c>
      <c r="H24">
        <f t="shared" si="2"/>
        <v>0</v>
      </c>
      <c r="I24">
        <f t="shared" si="2"/>
        <v>0</v>
      </c>
      <c r="J24">
        <f t="shared" si="2"/>
        <v>0</v>
      </c>
      <c r="K24">
        <f t="shared" si="2"/>
        <v>3</v>
      </c>
      <c r="L24">
        <f t="shared" si="2"/>
        <v>3</v>
      </c>
      <c r="M24">
        <f t="shared" si="2"/>
        <v>3</v>
      </c>
    </row>
    <row r="25" spans="1:13" hidden="1" x14ac:dyDescent="0.2">
      <c r="A25" s="6">
        <v>5</v>
      </c>
      <c r="B25">
        <f t="shared" ref="B25:M25" si="3">(B8-B7)*$A25</f>
        <v>0</v>
      </c>
      <c r="C25">
        <f t="shared" si="3"/>
        <v>10</v>
      </c>
      <c r="D25">
        <f t="shared" si="3"/>
        <v>10</v>
      </c>
      <c r="E25">
        <f t="shared" si="3"/>
        <v>5</v>
      </c>
      <c r="F25">
        <f t="shared" si="3"/>
        <v>5</v>
      </c>
      <c r="G25">
        <f t="shared" si="3"/>
        <v>10</v>
      </c>
      <c r="H25">
        <f t="shared" si="3"/>
        <v>10</v>
      </c>
      <c r="I25">
        <f t="shared" si="3"/>
        <v>25</v>
      </c>
      <c r="J25">
        <f t="shared" si="3"/>
        <v>5</v>
      </c>
      <c r="K25">
        <f t="shared" si="3"/>
        <v>35</v>
      </c>
      <c r="L25">
        <f t="shared" si="3"/>
        <v>30</v>
      </c>
      <c r="M25">
        <f t="shared" si="3"/>
        <v>30</v>
      </c>
    </row>
    <row r="26" spans="1:13" hidden="1" x14ac:dyDescent="0.2">
      <c r="A26" s="6">
        <v>6</v>
      </c>
      <c r="B26">
        <f t="shared" ref="B26:M26" si="4">(B9-B8)*$A26</f>
        <v>0</v>
      </c>
      <c r="C26">
        <f t="shared" si="4"/>
        <v>12</v>
      </c>
      <c r="D26">
        <f t="shared" si="4"/>
        <v>0</v>
      </c>
      <c r="E26">
        <f t="shared" si="4"/>
        <v>6</v>
      </c>
      <c r="F26">
        <f t="shared" si="4"/>
        <v>24</v>
      </c>
      <c r="G26">
        <f t="shared" si="4"/>
        <v>18</v>
      </c>
      <c r="H26">
        <f t="shared" si="4"/>
        <v>6</v>
      </c>
      <c r="I26">
        <f t="shared" si="4"/>
        <v>0</v>
      </c>
      <c r="J26">
        <f t="shared" si="4"/>
        <v>6</v>
      </c>
      <c r="K26">
        <f t="shared" si="4"/>
        <v>6</v>
      </c>
      <c r="L26">
        <f t="shared" si="4"/>
        <v>18</v>
      </c>
      <c r="M26">
        <f t="shared" si="4"/>
        <v>24</v>
      </c>
    </row>
    <row r="27" spans="1:13" hidden="1" x14ac:dyDescent="0.2">
      <c r="A27" s="6">
        <v>7</v>
      </c>
      <c r="B27">
        <f t="shared" ref="B27:M27" si="5">(B10-B9)*$A27</f>
        <v>14</v>
      </c>
      <c r="C27">
        <f t="shared" si="5"/>
        <v>7</v>
      </c>
      <c r="D27">
        <f t="shared" si="5"/>
        <v>21</v>
      </c>
      <c r="E27">
        <f t="shared" si="5"/>
        <v>21</v>
      </c>
      <c r="F27">
        <f t="shared" si="5"/>
        <v>14</v>
      </c>
      <c r="G27">
        <f t="shared" si="5"/>
        <v>28</v>
      </c>
      <c r="H27">
        <f t="shared" si="5"/>
        <v>0</v>
      </c>
      <c r="I27">
        <f t="shared" si="5"/>
        <v>28</v>
      </c>
      <c r="J27">
        <f t="shared" si="5"/>
        <v>0</v>
      </c>
      <c r="K27">
        <f t="shared" si="5"/>
        <v>21</v>
      </c>
      <c r="L27">
        <f t="shared" si="5"/>
        <v>35</v>
      </c>
      <c r="M27">
        <f t="shared" si="5"/>
        <v>21</v>
      </c>
    </row>
    <row r="28" spans="1:13" hidden="1" x14ac:dyDescent="0.2">
      <c r="A28" s="6">
        <v>8</v>
      </c>
      <c r="B28">
        <f t="shared" ref="B28:M28" si="6">(B11-B10)*$A28</f>
        <v>16</v>
      </c>
      <c r="C28">
        <f t="shared" si="6"/>
        <v>24</v>
      </c>
      <c r="D28">
        <f t="shared" si="6"/>
        <v>0</v>
      </c>
      <c r="E28">
        <f t="shared" si="6"/>
        <v>0</v>
      </c>
      <c r="F28">
        <f t="shared" si="6"/>
        <v>8</v>
      </c>
      <c r="G28">
        <f t="shared" si="6"/>
        <v>0</v>
      </c>
      <c r="H28">
        <f t="shared" si="6"/>
        <v>16</v>
      </c>
      <c r="I28">
        <f t="shared" si="6"/>
        <v>0</v>
      </c>
      <c r="J28">
        <f t="shared" si="6"/>
        <v>16</v>
      </c>
      <c r="K28">
        <f t="shared" si="6"/>
        <v>16</v>
      </c>
      <c r="L28">
        <f t="shared" si="6"/>
        <v>16</v>
      </c>
      <c r="M28">
        <f t="shared" si="6"/>
        <v>24</v>
      </c>
    </row>
    <row r="29" spans="1:13" hidden="1" x14ac:dyDescent="0.2">
      <c r="A29" s="6">
        <v>10</v>
      </c>
      <c r="B29">
        <f t="shared" ref="B29:M29" si="7">(B12-B11)*$A29</f>
        <v>70</v>
      </c>
      <c r="C29">
        <f t="shared" si="7"/>
        <v>40</v>
      </c>
      <c r="D29">
        <f t="shared" si="7"/>
        <v>40</v>
      </c>
      <c r="E29">
        <f t="shared" si="7"/>
        <v>50</v>
      </c>
      <c r="F29">
        <f t="shared" si="7"/>
        <v>70</v>
      </c>
      <c r="G29">
        <f t="shared" si="7"/>
        <v>50</v>
      </c>
      <c r="H29">
        <f t="shared" si="7"/>
        <v>20</v>
      </c>
      <c r="I29">
        <f t="shared" si="7"/>
        <v>40</v>
      </c>
      <c r="J29">
        <f t="shared" si="7"/>
        <v>30</v>
      </c>
      <c r="K29">
        <f t="shared" si="7"/>
        <v>40</v>
      </c>
      <c r="L29">
        <f t="shared" si="7"/>
        <v>40</v>
      </c>
      <c r="M29">
        <f t="shared" si="7"/>
        <v>50</v>
      </c>
    </row>
    <row r="30" spans="1:13" hidden="1" x14ac:dyDescent="0.2">
      <c r="A30" s="6">
        <v>11</v>
      </c>
      <c r="B30">
        <f t="shared" ref="B30:M30" si="8">(B13-B12)*$A30</f>
        <v>22</v>
      </c>
      <c r="C30">
        <f t="shared" si="8"/>
        <v>33</v>
      </c>
      <c r="D30">
        <f t="shared" si="8"/>
        <v>11</v>
      </c>
      <c r="E30">
        <f t="shared" si="8"/>
        <v>0</v>
      </c>
      <c r="F30">
        <f t="shared" si="8"/>
        <v>11</v>
      </c>
      <c r="G30">
        <f t="shared" si="8"/>
        <v>11</v>
      </c>
      <c r="H30">
        <f t="shared" si="8"/>
        <v>22</v>
      </c>
      <c r="I30">
        <f t="shared" si="8"/>
        <v>33</v>
      </c>
      <c r="J30">
        <f t="shared" si="8"/>
        <v>22</v>
      </c>
      <c r="K30">
        <f t="shared" si="8"/>
        <v>0</v>
      </c>
      <c r="L30">
        <f t="shared" si="8"/>
        <v>0</v>
      </c>
      <c r="M30">
        <f t="shared" si="8"/>
        <v>0</v>
      </c>
    </row>
    <row r="31" spans="1:13" hidden="1" x14ac:dyDescent="0.2">
      <c r="A31" s="6">
        <v>12</v>
      </c>
      <c r="B31">
        <f t="shared" ref="B31:M31" si="9">(B14-B13)*$A31</f>
        <v>0</v>
      </c>
      <c r="C31">
        <f t="shared" si="9"/>
        <v>0</v>
      </c>
      <c r="D31">
        <f t="shared" si="9"/>
        <v>0</v>
      </c>
      <c r="E31">
        <f t="shared" si="9"/>
        <v>12</v>
      </c>
      <c r="F31">
        <f t="shared" si="9"/>
        <v>12</v>
      </c>
      <c r="G31">
        <f t="shared" si="9"/>
        <v>24</v>
      </c>
      <c r="H31">
        <f t="shared" si="9"/>
        <v>12</v>
      </c>
      <c r="I31">
        <f t="shared" si="9"/>
        <v>24</v>
      </c>
      <c r="J31">
        <f t="shared" si="9"/>
        <v>12</v>
      </c>
      <c r="K31">
        <f t="shared" si="9"/>
        <v>12</v>
      </c>
      <c r="L31">
        <f t="shared" si="9"/>
        <v>0</v>
      </c>
      <c r="M31">
        <f t="shared" si="9"/>
        <v>0</v>
      </c>
    </row>
    <row r="32" spans="1:13" hidden="1" x14ac:dyDescent="0.2">
      <c r="A32" s="6">
        <v>13</v>
      </c>
      <c r="B32">
        <f t="shared" ref="B32:M32" si="10">(B15-B14)*$A32</f>
        <v>13</v>
      </c>
      <c r="C32">
        <f t="shared" si="10"/>
        <v>0</v>
      </c>
      <c r="D32">
        <f t="shared" si="10"/>
        <v>0</v>
      </c>
      <c r="E32">
        <f t="shared" si="10"/>
        <v>13</v>
      </c>
      <c r="F32">
        <f t="shared" si="10"/>
        <v>0</v>
      </c>
      <c r="G32">
        <f t="shared" si="10"/>
        <v>0</v>
      </c>
      <c r="H32">
        <f t="shared" si="10"/>
        <v>0</v>
      </c>
      <c r="I32">
        <f t="shared" si="10"/>
        <v>0</v>
      </c>
      <c r="J32">
        <f t="shared" si="10"/>
        <v>13</v>
      </c>
      <c r="K32">
        <f t="shared" si="10"/>
        <v>13</v>
      </c>
      <c r="L32">
        <f t="shared" si="10"/>
        <v>0</v>
      </c>
      <c r="M32">
        <f t="shared" si="10"/>
        <v>0</v>
      </c>
    </row>
    <row r="33" spans="1:13" hidden="1" x14ac:dyDescent="0.2">
      <c r="A33" s="6">
        <v>14</v>
      </c>
      <c r="B33">
        <f t="shared" ref="B33:M33" si="11">(B16-B15)*$A33</f>
        <v>0</v>
      </c>
      <c r="C33">
        <f t="shared" si="11"/>
        <v>0</v>
      </c>
      <c r="D33">
        <f t="shared" si="11"/>
        <v>0</v>
      </c>
      <c r="E33">
        <f t="shared" si="11"/>
        <v>0</v>
      </c>
      <c r="F33">
        <f t="shared" si="11"/>
        <v>0</v>
      </c>
      <c r="G33">
        <f t="shared" si="11"/>
        <v>0</v>
      </c>
      <c r="H33">
        <f t="shared" si="11"/>
        <v>0</v>
      </c>
      <c r="I33">
        <f t="shared" si="11"/>
        <v>0</v>
      </c>
      <c r="J33">
        <f t="shared" si="11"/>
        <v>0</v>
      </c>
      <c r="K33">
        <f t="shared" si="11"/>
        <v>0</v>
      </c>
      <c r="L33">
        <f t="shared" si="11"/>
        <v>0</v>
      </c>
      <c r="M33">
        <f t="shared" si="11"/>
        <v>0</v>
      </c>
    </row>
    <row r="34" spans="1:13" hidden="1" x14ac:dyDescent="0.2">
      <c r="A34" s="6">
        <v>18</v>
      </c>
      <c r="B34">
        <f t="shared" ref="B34:M34" si="12">(B17-B16)*$A34</f>
        <v>54</v>
      </c>
      <c r="C34">
        <f t="shared" si="12"/>
        <v>18</v>
      </c>
      <c r="D34">
        <f t="shared" si="12"/>
        <v>36</v>
      </c>
      <c r="E34">
        <f t="shared" si="12"/>
        <v>18</v>
      </c>
      <c r="F34">
        <f t="shared" si="12"/>
        <v>18</v>
      </c>
      <c r="G34">
        <f t="shared" si="12"/>
        <v>0</v>
      </c>
      <c r="H34">
        <f t="shared" si="12"/>
        <v>144</v>
      </c>
      <c r="I34">
        <f t="shared" si="12"/>
        <v>18</v>
      </c>
      <c r="J34">
        <f t="shared" si="12"/>
        <v>36</v>
      </c>
      <c r="K34">
        <f t="shared" si="12"/>
        <v>18</v>
      </c>
      <c r="L34">
        <f t="shared" si="12"/>
        <v>36</v>
      </c>
      <c r="M34">
        <f t="shared" si="12"/>
        <v>36</v>
      </c>
    </row>
    <row r="36" spans="1:13" x14ac:dyDescent="0.2">
      <c r="A36" s="4" t="s">
        <v>14</v>
      </c>
      <c r="B36" t="str">
        <f t="shared" ref="B36:M36" si="13">B20</f>
        <v>B2</v>
      </c>
      <c r="C36" t="str">
        <f t="shared" si="13"/>
        <v>B2</v>
      </c>
      <c r="D36" t="str">
        <f t="shared" si="13"/>
        <v>B2</v>
      </c>
      <c r="E36" t="str">
        <f t="shared" si="13"/>
        <v>D14</v>
      </c>
      <c r="F36" t="str">
        <f t="shared" si="13"/>
        <v>D14</v>
      </c>
      <c r="G36" t="str">
        <f t="shared" si="13"/>
        <v>D14</v>
      </c>
      <c r="H36" t="str">
        <f t="shared" si="13"/>
        <v>D15</v>
      </c>
      <c r="I36" t="str">
        <f t="shared" si="13"/>
        <v>D15</v>
      </c>
      <c r="J36" t="str">
        <f t="shared" si="13"/>
        <v>D15</v>
      </c>
      <c r="K36" t="str">
        <f t="shared" si="13"/>
        <v>Control</v>
      </c>
      <c r="L36" t="str">
        <f t="shared" si="13"/>
        <v>Control</v>
      </c>
      <c r="M36" t="str">
        <f t="shared" si="13"/>
        <v>Control</v>
      </c>
    </row>
    <row r="37" spans="1:13" x14ac:dyDescent="0.2">
      <c r="A37" s="4" t="s">
        <v>16</v>
      </c>
      <c r="B37" s="2">
        <f t="shared" ref="B37:M37" si="14">SUM(B22:B34)/B17</f>
        <v>11.117647058823529</v>
      </c>
      <c r="C37" s="2">
        <f t="shared" si="14"/>
        <v>9</v>
      </c>
      <c r="D37" s="2">
        <f t="shared" si="14"/>
        <v>9.8333333333333339</v>
      </c>
      <c r="E37" s="2">
        <f t="shared" si="14"/>
        <v>9.615384615384615</v>
      </c>
      <c r="F37" s="2">
        <f t="shared" si="14"/>
        <v>9</v>
      </c>
      <c r="G37" s="2">
        <f t="shared" si="14"/>
        <v>8.2941176470588243</v>
      </c>
      <c r="H37" s="2">
        <f t="shared" si="14"/>
        <v>12.777777777777779</v>
      </c>
      <c r="I37" s="2">
        <f t="shared" si="14"/>
        <v>8.8421052631578956</v>
      </c>
      <c r="J37" s="2">
        <f t="shared" si="14"/>
        <v>10.76923076923077</v>
      </c>
      <c r="K37" s="2">
        <f t="shared" si="14"/>
        <v>7.8095238095238093</v>
      </c>
      <c r="L37" s="2">
        <f t="shared" si="14"/>
        <v>7.7391304347826084</v>
      </c>
      <c r="M37" s="2">
        <f t="shared" si="14"/>
        <v>7.833333333333333</v>
      </c>
    </row>
    <row r="38" spans="1:13" x14ac:dyDescent="0.2">
      <c r="A38" s="4" t="s">
        <v>17</v>
      </c>
      <c r="B38" s="2">
        <f t="shared" ref="B38:M38" si="15">(B17/B3)*100</f>
        <v>68</v>
      </c>
      <c r="C38" s="2">
        <f t="shared" si="15"/>
        <v>64</v>
      </c>
      <c r="D38" s="2">
        <f t="shared" si="15"/>
        <v>48</v>
      </c>
      <c r="E38" s="2">
        <f t="shared" si="15"/>
        <v>52</v>
      </c>
      <c r="F38" s="2">
        <f t="shared" si="15"/>
        <v>72</v>
      </c>
      <c r="G38" s="2">
        <f t="shared" si="15"/>
        <v>68</v>
      </c>
      <c r="H38" s="2">
        <f t="shared" si="15"/>
        <v>72</v>
      </c>
      <c r="I38" s="2">
        <f t="shared" si="15"/>
        <v>76</v>
      </c>
      <c r="J38" s="2">
        <f t="shared" si="15"/>
        <v>52</v>
      </c>
      <c r="K38" s="2">
        <f t="shared" si="15"/>
        <v>84</v>
      </c>
      <c r="L38" s="2">
        <f t="shared" si="15"/>
        <v>92</v>
      </c>
      <c r="M38" s="2">
        <f t="shared" si="15"/>
        <v>96</v>
      </c>
    </row>
    <row r="39" spans="1:13" x14ac:dyDescent="0.2">
      <c r="A39" s="4" t="s">
        <v>14</v>
      </c>
      <c r="B39" s="4" t="str">
        <f>B20</f>
        <v>B2</v>
      </c>
      <c r="C39" s="4"/>
      <c r="D39" s="4"/>
      <c r="E39" s="4" t="str">
        <f>E20</f>
        <v>D14</v>
      </c>
      <c r="F39" s="4"/>
      <c r="G39" s="4"/>
      <c r="H39" s="4" t="str">
        <f>H20</f>
        <v>D15</v>
      </c>
      <c r="I39" s="4"/>
      <c r="J39" s="4"/>
      <c r="K39" s="4" t="str">
        <f>K20</f>
        <v>Control</v>
      </c>
      <c r="L39" s="4"/>
      <c r="M39" s="4"/>
    </row>
    <row r="40" spans="1:13" x14ac:dyDescent="0.2">
      <c r="A40" s="4" t="s">
        <v>8</v>
      </c>
      <c r="B40" s="2">
        <f>AVERAGE(B37:D37)</f>
        <v>9.9836601307189543</v>
      </c>
      <c r="C40" s="2"/>
      <c r="D40" s="2"/>
      <c r="E40" s="2">
        <f t="shared" ref="E40:E41" si="16">AVERAGE(E37:G37)</f>
        <v>8.9698340874811464</v>
      </c>
      <c r="F40" s="2"/>
      <c r="G40" s="2"/>
      <c r="H40" s="2">
        <f t="shared" ref="H40:H41" si="17">AVERAGE(H37:J37)</f>
        <v>10.796371270055483</v>
      </c>
      <c r="I40" s="2"/>
      <c r="J40" s="2"/>
      <c r="K40" s="2">
        <f t="shared" ref="K40:K41" si="18">AVERAGE(K37:M37)</f>
        <v>7.7939958592132506</v>
      </c>
      <c r="L40" s="2"/>
      <c r="M40" s="2"/>
    </row>
    <row r="41" spans="1:13" x14ac:dyDescent="0.2">
      <c r="A41" s="4" t="s">
        <v>18</v>
      </c>
      <c r="B41" s="2">
        <f>AVERAGE(B38:D38)</f>
        <v>60</v>
      </c>
      <c r="C41" s="2"/>
      <c r="D41" s="2"/>
      <c r="E41" s="2">
        <f t="shared" si="16"/>
        <v>64</v>
      </c>
      <c r="F41" s="2"/>
      <c r="G41" s="2"/>
      <c r="H41" s="2">
        <f t="shared" si="17"/>
        <v>66.666666666666671</v>
      </c>
      <c r="I41" s="2"/>
      <c r="J41" s="2"/>
      <c r="K41" s="2">
        <f t="shared" si="18"/>
        <v>90.666666666666671</v>
      </c>
      <c r="L41" s="2"/>
      <c r="M41" s="2"/>
    </row>
    <row r="42" spans="1:13" x14ac:dyDescent="0.2">
      <c r="A42" s="4" t="s">
        <v>19</v>
      </c>
      <c r="B42" s="2">
        <f>(STDEV(B37:D37))/(SQRT(COUNT(B37:D37)))</f>
        <v>0.61591554506148238</v>
      </c>
      <c r="C42" s="2"/>
      <c r="D42" s="2"/>
      <c r="E42" s="2">
        <f t="shared" ref="E42:E43" si="19">(STDEV(E37:G37))/(SQRT(COUNT(E37:G37)))</f>
        <v>0.38171502769552135</v>
      </c>
      <c r="F42" s="2"/>
      <c r="G42" s="2"/>
      <c r="H42" s="2">
        <f t="shared" ref="H42:H43" si="20">(STDEV(H37:J37))/(SQRT(COUNT(H37:J37)))</f>
        <v>1.1362118333409927</v>
      </c>
      <c r="I42" s="2"/>
      <c r="J42" s="2"/>
      <c r="K42" s="2">
        <f t="shared" ref="K42:K43" si="21">(STDEV(K37:M37))/(SQRT(COUNT(K37:M37)))</f>
        <v>2.8280643878071575E-2</v>
      </c>
      <c r="L42" s="2"/>
      <c r="M42" s="2"/>
    </row>
    <row r="43" spans="1:13" x14ac:dyDescent="0.2">
      <c r="A43" s="4" t="s">
        <v>20</v>
      </c>
      <c r="B43" s="2">
        <f>(STDEV(B38:D38))/(SQRT(COUNT(B38:D38)))</f>
        <v>6.110100926607787</v>
      </c>
      <c r="C43" s="2"/>
      <c r="D43" s="2"/>
      <c r="E43" s="2">
        <f t="shared" si="19"/>
        <v>6.110100926607787</v>
      </c>
      <c r="F43" s="2"/>
      <c r="G43" s="2"/>
      <c r="H43" s="2">
        <f t="shared" si="20"/>
        <v>7.4236858171066897</v>
      </c>
      <c r="I43" s="2"/>
      <c r="J43" s="2"/>
      <c r="K43" s="2">
        <f t="shared" si="21"/>
        <v>3.5276684147527875</v>
      </c>
      <c r="L43" s="2"/>
      <c r="M43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8"/>
  <sheetViews>
    <sheetView workbookViewId="0">
      <selection activeCell="N132" sqref="N132"/>
    </sheetView>
  </sheetViews>
  <sheetFormatPr defaultRowHeight="12.75" x14ac:dyDescent="0.2"/>
  <cols>
    <col min="1" max="1" width="9.28515625" bestFit="1" customWidth="1"/>
    <col min="2" max="2" width="10.140625" bestFit="1" customWidth="1"/>
    <col min="3" max="3" width="8.140625" bestFit="1" customWidth="1"/>
    <col min="4" max="4" width="12.85546875" bestFit="1" customWidth="1"/>
    <col min="5" max="5" width="10.85546875" bestFit="1" customWidth="1"/>
    <col min="7" max="7" width="10.42578125" bestFit="1" customWidth="1"/>
    <col min="8" max="8" width="5" bestFit="1" customWidth="1"/>
    <col min="9" max="9" width="10.42578125" bestFit="1" customWidth="1"/>
    <col min="10" max="10" width="6" bestFit="1" customWidth="1"/>
  </cols>
  <sheetData>
    <row r="1" spans="1:10" x14ac:dyDescent="0.2">
      <c r="A1" t="s">
        <v>14</v>
      </c>
      <c r="B1" t="s">
        <v>8</v>
      </c>
      <c r="C1" t="s">
        <v>19</v>
      </c>
      <c r="D1" t="s">
        <v>18</v>
      </c>
      <c r="E1" t="s">
        <v>20</v>
      </c>
      <c r="G1" t="s">
        <v>32</v>
      </c>
      <c r="H1" t="s">
        <v>24</v>
      </c>
      <c r="I1" s="5" t="s">
        <v>33</v>
      </c>
      <c r="J1" t="s">
        <v>24</v>
      </c>
    </row>
    <row r="2" spans="1:10" x14ac:dyDescent="0.2">
      <c r="A2" t="s">
        <v>30</v>
      </c>
      <c r="B2" s="7">
        <v>7.7939958592132506</v>
      </c>
      <c r="C2" s="7">
        <v>2.8280643878071575E-2</v>
      </c>
      <c r="D2" s="7">
        <v>90.666666666666671</v>
      </c>
      <c r="E2" s="7">
        <v>3.5276684147528159</v>
      </c>
      <c r="G2" s="7">
        <f>B2-B$2</f>
        <v>0</v>
      </c>
      <c r="H2" s="7"/>
      <c r="I2" s="7">
        <f>D2-D$2</f>
        <v>0</v>
      </c>
      <c r="J2" s="7">
        <v>20.68</v>
      </c>
    </row>
    <row r="3" spans="1:10" x14ac:dyDescent="0.2">
      <c r="A3" t="s">
        <v>21</v>
      </c>
      <c r="B3" s="7">
        <v>9.9836601307189543</v>
      </c>
      <c r="C3" s="7">
        <v>0.61591554506147672</v>
      </c>
      <c r="D3" s="7">
        <v>60</v>
      </c>
      <c r="E3" s="7">
        <v>6.110100926607787</v>
      </c>
      <c r="G3" s="9">
        <f>B3-B$2</f>
        <v>2.1896642715057038</v>
      </c>
      <c r="H3" s="7">
        <v>1.819</v>
      </c>
      <c r="I3" s="9">
        <f t="shared" ref="I3:I5" si="0">D3-D$2</f>
        <v>-30.666666666666671</v>
      </c>
      <c r="J3" s="7">
        <v>20.68</v>
      </c>
    </row>
    <row r="4" spans="1:10" x14ac:dyDescent="0.2">
      <c r="A4" t="s">
        <v>22</v>
      </c>
      <c r="B4" s="7">
        <v>8.9698340874811464</v>
      </c>
      <c r="C4" s="7">
        <v>0.38171502769551824</v>
      </c>
      <c r="D4" s="7">
        <v>64</v>
      </c>
      <c r="E4" s="7">
        <v>6.110100926607787</v>
      </c>
      <c r="G4" s="7">
        <f t="shared" ref="G4:G5" si="1">B4-B$2</f>
        <v>1.1758382282678959</v>
      </c>
      <c r="H4" s="7">
        <v>1.819</v>
      </c>
      <c r="I4" s="9">
        <f t="shared" si="0"/>
        <v>-26.666666666666671</v>
      </c>
      <c r="J4" s="7">
        <v>20.68</v>
      </c>
    </row>
    <row r="5" spans="1:10" x14ac:dyDescent="0.2">
      <c r="A5" t="s">
        <v>23</v>
      </c>
      <c r="B5" s="7">
        <v>10.796371270055483</v>
      </c>
      <c r="C5" s="7">
        <v>1.1362118333409927</v>
      </c>
      <c r="D5" s="7">
        <v>66.666666666666671</v>
      </c>
      <c r="E5" s="7">
        <v>7.4236858171066897</v>
      </c>
      <c r="G5" s="9">
        <f t="shared" si="1"/>
        <v>3.002375410842232</v>
      </c>
      <c r="H5" s="7">
        <v>1.819</v>
      </c>
      <c r="I5" s="9">
        <f t="shared" si="0"/>
        <v>-24</v>
      </c>
      <c r="J5" s="7">
        <v>20.68</v>
      </c>
    </row>
    <row r="7" spans="1:10" x14ac:dyDescent="0.2">
      <c r="G7" s="5" t="s">
        <v>31</v>
      </c>
      <c r="H7" s="5">
        <v>0.03</v>
      </c>
      <c r="I7" s="5" t="s">
        <v>31</v>
      </c>
      <c r="J7" s="5">
        <v>3.9E-2</v>
      </c>
    </row>
    <row r="8" spans="1:10" x14ac:dyDescent="0.2">
      <c r="G8" s="5"/>
      <c r="I8" s="5"/>
    </row>
  </sheetData>
  <sortState ref="A10:E21">
    <sortCondition ref="A10"/>
  </sortState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1A MGT</vt:lpstr>
      <vt:lpstr>1A Plot Data</vt:lpstr>
      <vt:lpstr>1B MGT</vt:lpstr>
      <vt:lpstr>1B Plot Data</vt:lpstr>
    </vt:vector>
  </TitlesOfParts>
  <Company>HRI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mckee</dc:creator>
  <cp:lastModifiedBy>JC</cp:lastModifiedBy>
  <cp:lastPrinted>2004-01-20T10:33:11Z</cp:lastPrinted>
  <dcterms:created xsi:type="dcterms:W3CDTF">2003-12-09T15:55:48Z</dcterms:created>
  <dcterms:modified xsi:type="dcterms:W3CDTF">2017-03-20T01:17:50Z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-1830139551</vt:i4>
  </property>
  <property fmtid="{D5CDD505-2E9C-101B-9397-08002B2CF9AE}" pid="3" name="_EmailSubject">
    <vt:lpwstr>Germ Macro</vt:lpwstr>
  </property>
  <property fmtid="{D5CDD505-2E9C-101B-9397-08002B2CF9AE}" pid="4" name="_AuthorEmail">
    <vt:lpwstr>Sajjad.Awan@hri.ac.uk</vt:lpwstr>
  </property>
  <property fmtid="{D5CDD505-2E9C-101B-9397-08002B2CF9AE}" pid="5" name="_AuthorEmailDisplayName">
    <vt:lpwstr>Awan, Sajjad</vt:lpwstr>
  </property>
  <property fmtid="{D5CDD505-2E9C-101B-9397-08002B2CF9AE}" pid="6" name="_ReviewingToolsShownOnce">
    <vt:lpwstr/>
  </property>
</Properties>
</file>